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Nowy folder\"/>
    </mc:Choice>
  </mc:AlternateContent>
  <xr:revisionPtr revIDLastSave="0" documentId="13_ncr:1_{696E538F-D04B-4D88-9A12-6BA98A093A15}" xr6:coauthVersionLast="36" xr6:coauthVersionMax="36" xr10:uidLastSave="{00000000-0000-0000-0000-000000000000}"/>
  <bookViews>
    <workbookView xWindow="0" yWindow="0" windowWidth="28800" windowHeight="11325" xr2:uid="{A7C494B1-0272-48BC-988F-DB40B21FDBEE}"/>
  </bookViews>
  <sheets>
    <sheet name="Arkusz2" sheetId="2" r:id="rId1"/>
    <sheet name="Arkusz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2" i="1" l="1"/>
  <c r="I6" i="2" s="1"/>
  <c r="J152" i="1" l="1"/>
  <c r="M11" i="2" s="1"/>
  <c r="J153" i="1"/>
  <c r="M12" i="2" s="1"/>
  <c r="J154" i="1"/>
  <c r="M13" i="2" s="1"/>
  <c r="J155" i="1"/>
  <c r="M14" i="2" s="1"/>
  <c r="J156" i="1"/>
  <c r="M15" i="2" s="1"/>
  <c r="J157" i="1"/>
  <c r="M16" i="2" s="1"/>
  <c r="J158" i="1"/>
  <c r="M17" i="2" s="1"/>
  <c r="J159" i="1"/>
  <c r="M18" i="2" s="1"/>
  <c r="J160" i="1"/>
  <c r="M19" i="2" s="1"/>
  <c r="J151" i="1"/>
  <c r="M10" i="2" s="1"/>
  <c r="I152" i="1"/>
  <c r="L11" i="2" s="1"/>
  <c r="I153" i="1"/>
  <c r="L12" i="2" s="1"/>
  <c r="I154" i="1"/>
  <c r="L13" i="2" s="1"/>
  <c r="I155" i="1"/>
  <c r="L14" i="2" s="1"/>
  <c r="I156" i="1"/>
  <c r="L15" i="2" s="1"/>
  <c r="I157" i="1"/>
  <c r="L16" i="2" s="1"/>
  <c r="I158" i="1"/>
  <c r="L17" i="2" s="1"/>
  <c r="I159" i="1"/>
  <c r="L18" i="2" s="1"/>
  <c r="I160" i="1"/>
  <c r="L19" i="2" s="1"/>
  <c r="I151" i="1"/>
  <c r="L10" i="2" s="1"/>
  <c r="H151" i="1"/>
  <c r="K10" i="2" s="1"/>
  <c r="H152" i="1"/>
  <c r="K11" i="2" s="1"/>
  <c r="H153" i="1"/>
  <c r="K12" i="2" s="1"/>
  <c r="H154" i="1"/>
  <c r="K13" i="2" s="1"/>
  <c r="H155" i="1"/>
  <c r="K14" i="2" s="1"/>
  <c r="H156" i="1"/>
  <c r="K15" i="2" s="1"/>
  <c r="H157" i="1"/>
  <c r="K16" i="2" s="1"/>
  <c r="H158" i="1"/>
  <c r="K17" i="2" s="1"/>
  <c r="H159" i="1"/>
  <c r="K18" i="2" s="1"/>
  <c r="H160" i="1"/>
  <c r="K19" i="2" s="1"/>
  <c r="G152" i="1"/>
  <c r="J11" i="2" s="1"/>
  <c r="G153" i="1"/>
  <c r="J12" i="2" s="1"/>
  <c r="G154" i="1"/>
  <c r="J13" i="2" s="1"/>
  <c r="G155" i="1"/>
  <c r="J14" i="2" s="1"/>
  <c r="G156" i="1"/>
  <c r="J15" i="2" s="1"/>
  <c r="G157" i="1"/>
  <c r="J16" i="2" s="1"/>
  <c r="G158" i="1"/>
  <c r="J17" i="2" s="1"/>
  <c r="G159" i="1"/>
  <c r="J18" i="2" s="1"/>
  <c r="G160" i="1"/>
  <c r="J19" i="2" s="1"/>
  <c r="G151" i="1"/>
  <c r="J10" i="2" s="1"/>
  <c r="F152" i="1"/>
  <c r="I11" i="2" s="1"/>
  <c r="F153" i="1"/>
  <c r="I12" i="2" s="1"/>
  <c r="F154" i="1"/>
  <c r="I13" i="2" s="1"/>
  <c r="F155" i="1"/>
  <c r="I14" i="2" s="1"/>
  <c r="F156" i="1"/>
  <c r="I15" i="2" s="1"/>
  <c r="F157" i="1"/>
  <c r="I16" i="2" s="1"/>
  <c r="F158" i="1"/>
  <c r="I17" i="2" s="1"/>
  <c r="F159" i="1"/>
  <c r="I18" i="2" s="1"/>
  <c r="F160" i="1"/>
  <c r="I19" i="2" s="1"/>
  <c r="F151" i="1"/>
  <c r="I10" i="2" s="1"/>
  <c r="BS142" i="1"/>
  <c r="BW142" i="1"/>
  <c r="CA142" i="1"/>
  <c r="CE142" i="1"/>
  <c r="CI142" i="1"/>
  <c r="BS143" i="1"/>
  <c r="BW143" i="1"/>
  <c r="CA143" i="1"/>
  <c r="CE143" i="1"/>
  <c r="CI143" i="1"/>
  <c r="BS144" i="1"/>
  <c r="BW144" i="1"/>
  <c r="CA144" i="1"/>
  <c r="CE144" i="1"/>
  <c r="CG144" i="1"/>
  <c r="CI144" i="1"/>
  <c r="AN142" i="1"/>
  <c r="AV142" i="1"/>
  <c r="BD142" i="1"/>
  <c r="BL142" i="1"/>
  <c r="AL142" i="1"/>
  <c r="AP142" i="1"/>
  <c r="AT142" i="1"/>
  <c r="AX142" i="1"/>
  <c r="BB142" i="1"/>
  <c r="BF142" i="1"/>
  <c r="BJ142" i="1"/>
  <c r="BN142" i="1"/>
  <c r="AN143" i="1"/>
  <c r="AR143" i="1"/>
  <c r="AV143" i="1"/>
  <c r="BD143" i="1"/>
  <c r="BL143" i="1"/>
  <c r="AP143" i="1"/>
  <c r="AX143" i="1"/>
  <c r="BB143" i="1"/>
  <c r="BF143" i="1"/>
  <c r="BJ143" i="1"/>
  <c r="AL144" i="1"/>
  <c r="AP144" i="1"/>
  <c r="AT144" i="1"/>
  <c r="AX144" i="1"/>
  <c r="BF144" i="1"/>
  <c r="BN144" i="1"/>
  <c r="BG144" i="1"/>
  <c r="BC144" i="1"/>
  <c r="AY144" i="1"/>
  <c r="AQ144" i="1"/>
  <c r="AM144" i="1"/>
  <c r="BG143" i="1"/>
  <c r="BC143" i="1"/>
  <c r="AY143" i="1"/>
  <c r="AQ143" i="1"/>
  <c r="AM143" i="1"/>
  <c r="BI143" i="1"/>
  <c r="BE143" i="1"/>
  <c r="BA143" i="1"/>
  <c r="AS143" i="1"/>
  <c r="AO143" i="1"/>
  <c r="AK143" i="1"/>
  <c r="BK142" i="1"/>
  <c r="BG142" i="1"/>
  <c r="BC142" i="1"/>
  <c r="AY142" i="1"/>
  <c r="AU142" i="1"/>
  <c r="AQ142" i="1"/>
  <c r="AM142" i="1"/>
  <c r="BM142" i="1"/>
  <c r="BM145" i="1" s="1"/>
  <c r="BI142" i="1"/>
  <c r="BE142" i="1"/>
  <c r="BA142" i="1"/>
  <c r="AW142" i="1"/>
  <c r="AW145" i="1" s="1"/>
  <c r="AS142" i="1"/>
  <c r="AO142" i="1"/>
  <c r="AK142" i="1"/>
  <c r="I142" i="1"/>
  <c r="M142" i="1"/>
  <c r="Q142" i="1"/>
  <c r="U142" i="1"/>
  <c r="Y142" i="1"/>
  <c r="AC142" i="1"/>
  <c r="AG142" i="1"/>
  <c r="AG145" i="1" s="1"/>
  <c r="AI142" i="1"/>
  <c r="AE142" i="1"/>
  <c r="AA142" i="1"/>
  <c r="W142" i="1"/>
  <c r="S142" i="1"/>
  <c r="O142" i="1"/>
  <c r="K142" i="1"/>
  <c r="G142" i="1"/>
  <c r="I143" i="1"/>
  <c r="M143" i="1"/>
  <c r="U143" i="1"/>
  <c r="Y143" i="1"/>
  <c r="AC143" i="1"/>
  <c r="G143" i="1"/>
  <c r="O143" i="1"/>
  <c r="S143" i="1"/>
  <c r="W143" i="1"/>
  <c r="AE143" i="1"/>
  <c r="AI143" i="1"/>
  <c r="G144" i="1"/>
  <c r="K144" i="1"/>
  <c r="S144" i="1"/>
  <c r="W144" i="1"/>
  <c r="AA144" i="1"/>
  <c r="AF144" i="1"/>
  <c r="AI144" i="1"/>
  <c r="CH144" i="1"/>
  <c r="CF144" i="1"/>
  <c r="CD144" i="1"/>
  <c r="CC144" i="1"/>
  <c r="CB144" i="1"/>
  <c r="BZ144" i="1"/>
  <c r="BY144" i="1"/>
  <c r="BX144" i="1"/>
  <c r="BV144" i="1"/>
  <c r="BU144" i="1"/>
  <c r="BT144" i="1"/>
  <c r="BR144" i="1"/>
  <c r="BQ144" i="1"/>
  <c r="BP144" i="1"/>
  <c r="CH143" i="1"/>
  <c r="CG143" i="1"/>
  <c r="CF143" i="1"/>
  <c r="CD143" i="1"/>
  <c r="CC143" i="1"/>
  <c r="CB143" i="1"/>
  <c r="BZ143" i="1"/>
  <c r="BY143" i="1"/>
  <c r="BX143" i="1"/>
  <c r="BV143" i="1"/>
  <c r="BU143" i="1"/>
  <c r="BT143" i="1"/>
  <c r="BR143" i="1"/>
  <c r="BQ143" i="1"/>
  <c r="BP143" i="1"/>
  <c r="CH142" i="1"/>
  <c r="CG142" i="1"/>
  <c r="CF142" i="1"/>
  <c r="CF145" i="1" s="1"/>
  <c r="CD142" i="1"/>
  <c r="CC142" i="1"/>
  <c r="CB142" i="1"/>
  <c r="BZ142" i="1"/>
  <c r="BZ145" i="1" s="1"/>
  <c r="BY142" i="1"/>
  <c r="BX142" i="1"/>
  <c r="BV142" i="1"/>
  <c r="BU142" i="1"/>
  <c r="BU145" i="1" s="1"/>
  <c r="BT142" i="1"/>
  <c r="BR142" i="1"/>
  <c r="BQ142" i="1"/>
  <c r="BP142" i="1"/>
  <c r="BP145" i="1" s="1"/>
  <c r="BM144" i="1"/>
  <c r="BI144" i="1"/>
  <c r="BE144" i="1"/>
  <c r="BA144" i="1"/>
  <c r="AW144" i="1"/>
  <c r="AS144" i="1"/>
  <c r="AO144" i="1"/>
  <c r="AK144" i="1"/>
  <c r="BL144" i="1"/>
  <c r="BK144" i="1"/>
  <c r="BJ144" i="1"/>
  <c r="BH144" i="1"/>
  <c r="BD144" i="1"/>
  <c r="BB144" i="1"/>
  <c r="AZ144" i="1"/>
  <c r="AV144" i="1"/>
  <c r="AU144" i="1"/>
  <c r="AR144" i="1"/>
  <c r="AN144" i="1"/>
  <c r="BK143" i="1"/>
  <c r="AU143" i="1"/>
  <c r="BN143" i="1"/>
  <c r="BM143" i="1"/>
  <c r="BH143" i="1"/>
  <c r="AZ143" i="1"/>
  <c r="AW143" i="1"/>
  <c r="AT143" i="1"/>
  <c r="AL143" i="1"/>
  <c r="BH142" i="1"/>
  <c r="AZ142" i="1"/>
  <c r="AR142" i="1"/>
  <c r="AH144" i="1"/>
  <c r="AD144" i="1"/>
  <c r="Z144" i="1"/>
  <c r="V144" i="1"/>
  <c r="R144" i="1"/>
  <c r="N144" i="1"/>
  <c r="J144" i="1"/>
  <c r="F144" i="1"/>
  <c r="AG144" i="1"/>
  <c r="AE144" i="1"/>
  <c r="AC144" i="1"/>
  <c r="AB144" i="1"/>
  <c r="Y144" i="1"/>
  <c r="X144" i="1"/>
  <c r="U144" i="1"/>
  <c r="T144" i="1"/>
  <c r="Q144" i="1"/>
  <c r="P144" i="1"/>
  <c r="O144" i="1"/>
  <c r="M144" i="1"/>
  <c r="L144" i="1"/>
  <c r="I144" i="1"/>
  <c r="H144" i="1"/>
  <c r="AF143" i="1"/>
  <c r="AB143" i="1"/>
  <c r="X143" i="1"/>
  <c r="T143" i="1"/>
  <c r="P143" i="1"/>
  <c r="L143" i="1"/>
  <c r="H143" i="1"/>
  <c r="AH143" i="1"/>
  <c r="AG143" i="1"/>
  <c r="AD143" i="1"/>
  <c r="AA143" i="1"/>
  <c r="Z143" i="1"/>
  <c r="V143" i="1"/>
  <c r="R143" i="1"/>
  <c r="Q143" i="1"/>
  <c r="N143" i="1"/>
  <c r="K143" i="1"/>
  <c r="J143" i="1"/>
  <c r="F143" i="1"/>
  <c r="AH142" i="1"/>
  <c r="AF142" i="1"/>
  <c r="AD142" i="1"/>
  <c r="AB142" i="1"/>
  <c r="Z142" i="1"/>
  <c r="X142" i="1"/>
  <c r="V142" i="1"/>
  <c r="T142" i="1"/>
  <c r="R142" i="1"/>
  <c r="P142" i="1"/>
  <c r="N142" i="1"/>
  <c r="L142" i="1"/>
  <c r="J142" i="1"/>
  <c r="H142" i="1"/>
  <c r="F142" i="1"/>
  <c r="J20" i="2" l="1"/>
  <c r="L20" i="2"/>
  <c r="M20" i="2"/>
  <c r="I20" i="2"/>
  <c r="N10" i="2"/>
  <c r="N11" i="2"/>
  <c r="K20" i="2"/>
  <c r="N16" i="2"/>
  <c r="N18" i="2"/>
  <c r="N14" i="2"/>
  <c r="N19" i="2"/>
  <c r="N15" i="2"/>
  <c r="M22" i="2"/>
  <c r="N12" i="2"/>
  <c r="N17" i="2"/>
  <c r="N13" i="2"/>
  <c r="M23" i="2"/>
  <c r="K151" i="1"/>
  <c r="K158" i="1"/>
  <c r="K154" i="1"/>
  <c r="K157" i="1"/>
  <c r="K153" i="1"/>
  <c r="K160" i="1"/>
  <c r="K156" i="1"/>
  <c r="K152" i="1"/>
  <c r="H161" i="1"/>
  <c r="J161" i="1"/>
  <c r="K159" i="1"/>
  <c r="K155" i="1"/>
  <c r="G161" i="1"/>
  <c r="I161" i="1"/>
  <c r="F161" i="1"/>
  <c r="BV145" i="1"/>
  <c r="BR145" i="1"/>
  <c r="BX145" i="1"/>
  <c r="CC145" i="1"/>
  <c r="CH145" i="1"/>
  <c r="BQ145" i="1"/>
  <c r="CB145" i="1"/>
  <c r="BT145" i="1"/>
  <c r="BY145" i="1"/>
  <c r="CD145" i="1"/>
  <c r="CI145" i="1"/>
  <c r="CA145" i="1"/>
  <c r="BS145" i="1"/>
  <c r="CE145" i="1"/>
  <c r="BW145" i="1"/>
  <c r="CG145" i="1"/>
  <c r="BJ145" i="1"/>
  <c r="AT145" i="1"/>
  <c r="BN145" i="1"/>
  <c r="AX145" i="1"/>
  <c r="AK145" i="1"/>
  <c r="BA145" i="1"/>
  <c r="AO145" i="1"/>
  <c r="BE145" i="1"/>
  <c r="AS145" i="1"/>
  <c r="BI145" i="1"/>
  <c r="AP145" i="1"/>
  <c r="BF145" i="1"/>
  <c r="AL145" i="1"/>
  <c r="BB145" i="1"/>
  <c r="Q145" i="1"/>
  <c r="N145" i="1"/>
  <c r="AD145" i="1"/>
  <c r="S145" i="1"/>
  <c r="Y145" i="1"/>
  <c r="I145" i="1"/>
  <c r="O145" i="1"/>
  <c r="AI145" i="1"/>
  <c r="AC145" i="1"/>
  <c r="U145" i="1"/>
  <c r="M145" i="1"/>
  <c r="F145" i="1"/>
  <c r="J145" i="1"/>
  <c r="R145" i="1"/>
  <c r="V145" i="1"/>
  <c r="Z145" i="1"/>
  <c r="AH145" i="1"/>
  <c r="G145" i="1"/>
  <c r="K145" i="1"/>
  <c r="W145" i="1"/>
  <c r="AA145" i="1"/>
  <c r="AE145" i="1"/>
  <c r="AM145" i="1"/>
  <c r="AQ145" i="1"/>
  <c r="AU145" i="1"/>
  <c r="AY145" i="1"/>
  <c r="BC145" i="1"/>
  <c r="BG145" i="1"/>
  <c r="BK145" i="1"/>
  <c r="AN145" i="1"/>
  <c r="AR145" i="1"/>
  <c r="AV145" i="1"/>
  <c r="AZ145" i="1"/>
  <c r="BD145" i="1"/>
  <c r="BH145" i="1"/>
  <c r="BL145" i="1"/>
  <c r="H145" i="1"/>
  <c r="L145" i="1"/>
  <c r="P145" i="1"/>
  <c r="T145" i="1"/>
  <c r="X145" i="1"/>
  <c r="AB145" i="1"/>
  <c r="AF145" i="1"/>
  <c r="M24" i="2" l="1"/>
  <c r="N20" i="2"/>
  <c r="D42" i="2" l="1"/>
  <c r="D73" i="2"/>
  <c r="D47" i="2"/>
  <c r="D120" i="2"/>
  <c r="D117" i="2"/>
  <c r="D103" i="2"/>
  <c r="D94" i="2"/>
  <c r="D46" i="2"/>
  <c r="D125" i="2"/>
  <c r="D67" i="2"/>
  <c r="D71" i="2"/>
  <c r="D128" i="2"/>
  <c r="D138" i="2"/>
  <c r="D20" i="2"/>
  <c r="D64" i="2"/>
  <c r="D126" i="2"/>
  <c r="D30" i="2"/>
  <c r="D6" i="2"/>
  <c r="D90" i="2"/>
  <c r="D5" i="2"/>
  <c r="D10" i="2"/>
  <c r="D70" i="2"/>
  <c r="D44" i="2"/>
  <c r="D74" i="2"/>
  <c r="D80" i="2"/>
  <c r="D136" i="2"/>
  <c r="D119" i="2"/>
  <c r="D91" i="2"/>
  <c r="D28" i="2"/>
  <c r="D12" i="2"/>
  <c r="D36" i="2"/>
  <c r="D118" i="2"/>
  <c r="D41" i="2"/>
  <c r="D8" i="2"/>
  <c r="D65" i="2"/>
  <c r="D75" i="2"/>
  <c r="D7" i="2"/>
  <c r="D35" i="2"/>
  <c r="D31" i="2"/>
  <c r="D56" i="2"/>
  <c r="D111" i="2"/>
  <c r="D19" i="2"/>
  <c r="D26" i="2"/>
  <c r="D23" i="2"/>
  <c r="D61" i="2"/>
  <c r="D60" i="2"/>
  <c r="D105" i="2"/>
  <c r="D22" i="2"/>
  <c r="D14" i="2"/>
  <c r="D53" i="2"/>
  <c r="D37" i="2"/>
  <c r="D72" i="2"/>
  <c r="D76" i="2"/>
  <c r="D81" i="2"/>
  <c r="D3" i="2"/>
  <c r="D45" i="2"/>
  <c r="D102" i="2"/>
  <c r="D77" i="2"/>
  <c r="D129" i="2"/>
  <c r="D18" i="2"/>
  <c r="D13" i="2"/>
  <c r="D131" i="2"/>
  <c r="D11" i="2"/>
  <c r="D15" i="2"/>
  <c r="D78" i="2"/>
  <c r="D98" i="2"/>
  <c r="D97" i="2"/>
  <c r="D39" i="2"/>
  <c r="D33" i="2"/>
  <c r="D38" i="2"/>
  <c r="D34" i="2"/>
  <c r="D9" i="2"/>
  <c r="D133" i="2"/>
  <c r="D137" i="2"/>
  <c r="D108" i="2"/>
  <c r="D96" i="2"/>
  <c r="D68" i="2"/>
  <c r="D121" i="2"/>
  <c r="D106" i="2"/>
  <c r="D93" i="2"/>
  <c r="D112" i="2"/>
  <c r="D79" i="2"/>
  <c r="D51" i="2"/>
  <c r="D55" i="2"/>
  <c r="D83" i="2"/>
  <c r="D140" i="2"/>
  <c r="D88" i="2"/>
  <c r="D48" i="2"/>
  <c r="D49" i="2"/>
  <c r="D104" i="2"/>
  <c r="D101" i="2"/>
  <c r="D82" i="2"/>
  <c r="D89" i="2"/>
  <c r="D58" i="2"/>
  <c r="D116" i="2"/>
  <c r="D17" i="2"/>
  <c r="D32" i="2"/>
  <c r="D29" i="2"/>
  <c r="D54" i="2"/>
  <c r="D25" i="2"/>
  <c r="D86" i="2"/>
  <c r="D87" i="2"/>
  <c r="D139" i="2"/>
  <c r="D100" i="2"/>
  <c r="D84" i="2"/>
  <c r="D115" i="2"/>
  <c r="D127" i="2"/>
  <c r="D85" i="2"/>
  <c r="D113" i="2"/>
  <c r="D132" i="2"/>
  <c r="D21" i="2"/>
  <c r="D123" i="2"/>
  <c r="D66" i="2"/>
  <c r="D50" i="2"/>
  <c r="D16" i="2"/>
  <c r="D43" i="2"/>
  <c r="D63" i="2"/>
  <c r="D62" i="2"/>
  <c r="D27" i="2"/>
  <c r="D24" i="2"/>
  <c r="D69" i="2"/>
  <c r="D114" i="2"/>
  <c r="D95" i="2"/>
  <c r="D59" i="2"/>
  <c r="D130" i="2"/>
  <c r="D107" i="2"/>
  <c r="D52" i="2"/>
  <c r="D92" i="2"/>
  <c r="D134" i="2"/>
  <c r="D99" i="2"/>
  <c r="D122" i="2"/>
  <c r="D124" i="2"/>
  <c r="D4" i="2"/>
  <c r="D57" i="2"/>
  <c r="D135" i="2"/>
  <c r="D110" i="2"/>
  <c r="D40" i="2"/>
  <c r="D109" i="2"/>
</calcChain>
</file>

<file path=xl/sharedStrings.xml><?xml version="1.0" encoding="utf-8"?>
<sst xmlns="http://schemas.openxmlformats.org/spreadsheetml/2006/main" count="708" uniqueCount="445">
  <si>
    <t>Otrzymane kwoty dotacji bez 1%</t>
  </si>
  <si>
    <t>Podręczniki</t>
  </si>
  <si>
    <t>Ćwiczenia</t>
  </si>
  <si>
    <t>Refundacja
podręczników</t>
  </si>
  <si>
    <t>Refundacja
ćwiczeń</t>
  </si>
  <si>
    <t>ogólne</t>
  </si>
  <si>
    <t>st. lekki</t>
  </si>
  <si>
    <t>st. umiarkowany</t>
  </si>
  <si>
    <t>niesłyszący</t>
  </si>
  <si>
    <t>słabosłyszący</t>
  </si>
  <si>
    <t>autyzm</t>
  </si>
  <si>
    <t>słabowidzący</t>
  </si>
  <si>
    <t>słabowidzący druk powiększony</t>
  </si>
  <si>
    <t>niewidomi</t>
  </si>
  <si>
    <t xml:space="preserve">niewidomi druk w systemie Braillle'a </t>
  </si>
  <si>
    <t>zdrowi</t>
  </si>
  <si>
    <t>lekki</t>
  </si>
  <si>
    <t>umiarkowany</t>
  </si>
  <si>
    <t>nieslyszacy</t>
  </si>
  <si>
    <t>slaboslyszacy</t>
  </si>
  <si>
    <t>slabowidzacy 1</t>
  </si>
  <si>
    <t>slabowidzacy 2</t>
  </si>
  <si>
    <t>niewidomi 1</t>
  </si>
  <si>
    <t>niewidomi 2</t>
  </si>
  <si>
    <t>podr</t>
  </si>
  <si>
    <t>ćw</t>
  </si>
  <si>
    <t>ref</t>
  </si>
  <si>
    <t>Urząd Miasta</t>
  </si>
  <si>
    <t>Barczewo</t>
  </si>
  <si>
    <t>Bartoszyce</t>
  </si>
  <si>
    <t>Biała Piska</t>
  </si>
  <si>
    <t>Biskupiec</t>
  </si>
  <si>
    <t>Bisztynek</t>
  </si>
  <si>
    <t>Braniewo</t>
  </si>
  <si>
    <t>Dobre Miasto</t>
  </si>
  <si>
    <t>Działdowo</t>
  </si>
  <si>
    <t>Elbląg</t>
  </si>
  <si>
    <t>Ełk</t>
  </si>
  <si>
    <t>Frombork</t>
  </si>
  <si>
    <t>Giżycko</t>
  </si>
  <si>
    <t>Gołdap</t>
  </si>
  <si>
    <t>Górowo Iławeckie</t>
  </si>
  <si>
    <t>Iława</t>
  </si>
  <si>
    <t>Jeziorany</t>
  </si>
  <si>
    <t>Kętrzyn</t>
  </si>
  <si>
    <t>Kisielice</t>
  </si>
  <si>
    <t>Korsze</t>
  </si>
  <si>
    <t>Lidzbark Warmiński</t>
  </si>
  <si>
    <t>Lidzbark</t>
  </si>
  <si>
    <t>Lubawa</t>
  </si>
  <si>
    <t>Mikołajki</t>
  </si>
  <si>
    <t>Miłakowo</t>
  </si>
  <si>
    <t>Miłomłyn</t>
  </si>
  <si>
    <t>Młynary</t>
  </si>
  <si>
    <t>Morąg</t>
  </si>
  <si>
    <t>Mrągowo</t>
  </si>
  <si>
    <t>Nidzica</t>
  </si>
  <si>
    <t>Nowe Miasto Lubawskie</t>
  </si>
  <si>
    <t>Olecko</t>
  </si>
  <si>
    <t>Olsztyn</t>
  </si>
  <si>
    <t>Olsztynek</t>
  </si>
  <si>
    <t>Orneta</t>
  </si>
  <si>
    <t>Orzysz</t>
  </si>
  <si>
    <t>Ostróda</t>
  </si>
  <si>
    <t>Pasłęk</t>
  </si>
  <si>
    <t>Pasym</t>
  </si>
  <si>
    <t>Pieniężno</t>
  </si>
  <si>
    <t>Pisz</t>
  </si>
  <si>
    <t>Reszel</t>
  </si>
  <si>
    <t>Ruciane Nida</t>
  </si>
  <si>
    <t>Ryn</t>
  </si>
  <si>
    <t>Sępopol</t>
  </si>
  <si>
    <t>Susz</t>
  </si>
  <si>
    <t>Szczytno</t>
  </si>
  <si>
    <t>Tolkmicko</t>
  </si>
  <si>
    <t>Węgorzewo</t>
  </si>
  <si>
    <t>Zalewo</t>
  </si>
  <si>
    <t>Urząd Gminy</t>
  </si>
  <si>
    <t>Banie Mazurskie</t>
  </si>
  <si>
    <t>Barciany</t>
  </si>
  <si>
    <t>Budry</t>
  </si>
  <si>
    <t>Dąbrówno</t>
  </si>
  <si>
    <t>Dubeninki</t>
  </si>
  <si>
    <t>Dywity</t>
  </si>
  <si>
    <t>Dźwierzuty</t>
  </si>
  <si>
    <t>Gietrzwałd</t>
  </si>
  <si>
    <t>Godkowo</t>
  </si>
  <si>
    <t>Grodziczno</t>
  </si>
  <si>
    <t>Gronowo Elbląskie</t>
  </si>
  <si>
    <t>Grunwald</t>
  </si>
  <si>
    <t>Iłowo Osada</t>
  </si>
  <si>
    <t>Janowiec Kościelny</t>
  </si>
  <si>
    <t>Janowo</t>
  </si>
  <si>
    <t>Jedwabno</t>
  </si>
  <si>
    <t>Jonkowo</t>
  </si>
  <si>
    <t>Kalinowo</t>
  </si>
  <si>
    <t>Kiwity</t>
  </si>
  <si>
    <t>Kolno</t>
  </si>
  <si>
    <t>Kowale Oleckie</t>
  </si>
  <si>
    <t>Kozłowo</t>
  </si>
  <si>
    <t>Kruklanki</t>
  </si>
  <si>
    <t>Kurzętnik</t>
  </si>
  <si>
    <t>Lelkowo</t>
  </si>
  <si>
    <t>Lubomino</t>
  </si>
  <si>
    <t>Łukta</t>
  </si>
  <si>
    <t>Małdyty</t>
  </si>
  <si>
    <t>Markusy</t>
  </si>
  <si>
    <t>Milejewo</t>
  </si>
  <si>
    <t>Miłki</t>
  </si>
  <si>
    <t>Piecki</t>
  </si>
  <si>
    <t>Płoskinia</t>
  </si>
  <si>
    <t>Płośnica</t>
  </si>
  <si>
    <t>Pozezdrze</t>
  </si>
  <si>
    <t>Prostki</t>
  </si>
  <si>
    <t>Purda</t>
  </si>
  <si>
    <t>Rozogi</t>
  </si>
  <si>
    <t>Rybno</t>
  </si>
  <si>
    <t>Rychliki</t>
  </si>
  <si>
    <t>Sorkwity</t>
  </si>
  <si>
    <t>Srokowo</t>
  </si>
  <si>
    <t>Stare Juchy</t>
  </si>
  <si>
    <t>Stawiguda</t>
  </si>
  <si>
    <t>Świątki</t>
  </si>
  <si>
    <t>Świętajno</t>
  </si>
  <si>
    <t>Świętajno Oleckie</t>
  </si>
  <si>
    <t>Urzad Miasta</t>
  </si>
  <si>
    <t>Wielbark</t>
  </si>
  <si>
    <t>Wieliczki</t>
  </si>
  <si>
    <t>Wilczęta</t>
  </si>
  <si>
    <t>Wydminy</t>
  </si>
  <si>
    <t>Powiat</t>
  </si>
  <si>
    <t>Bartoszycki</t>
  </si>
  <si>
    <t>Braniewski</t>
  </si>
  <si>
    <t>Działdowski</t>
  </si>
  <si>
    <t>Elbląski</t>
  </si>
  <si>
    <t>Elbląg Grodzki</t>
  </si>
  <si>
    <t>Ełcki</t>
  </si>
  <si>
    <t>Giżycki</t>
  </si>
  <si>
    <t>Gołdapski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</si>
  <si>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</si>
  <si>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</si>
  <si>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</si>
  <si>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</si>
  <si>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</si>
  <si>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</si>
  <si>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</si>
  <si>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</si>
  <si>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Olsztyn Grodzki</t>
  </si>
  <si>
    <t>Ostródzki</t>
  </si>
  <si>
    <t>Piski</t>
  </si>
  <si>
    <t>Szczycieński</t>
  </si>
  <si>
    <t>Węgorzewski</t>
  </si>
  <si>
    <t>Samorząd</t>
  </si>
  <si>
    <t>Urząd Marszałkowski</t>
  </si>
  <si>
    <t>Suma GMINY</t>
  </si>
  <si>
    <t>Suma POWIATY</t>
  </si>
  <si>
    <t>Suma WOJEWÓDZTWO</t>
  </si>
  <si>
    <t>OGÓŁEM</t>
  </si>
  <si>
    <t>ref podr</t>
  </si>
  <si>
    <t>ref cw</t>
  </si>
  <si>
    <t>Lp.</t>
  </si>
  <si>
    <t>JST</t>
  </si>
  <si>
    <t>Kod terytorialny</t>
  </si>
  <si>
    <t>Urząd Miejski Barczewo</t>
  </si>
  <si>
    <t>Urząd Miasta Bartoszyce</t>
  </si>
  <si>
    <t>Urząd Miejski w Białej Piskiej</t>
  </si>
  <si>
    <t>Urząd Miejski w Biskupcu</t>
  </si>
  <si>
    <t>Urząd Miejski w Bisztynku</t>
  </si>
  <si>
    <t>Urząd Miasta Braniewa</t>
  </si>
  <si>
    <t>Urząd Miejski w Dobrym Mieście</t>
  </si>
  <si>
    <t>Urząd Miasta Działdowo</t>
  </si>
  <si>
    <t>Urząd Miejski w Elblągu</t>
  </si>
  <si>
    <t>Urząd Miasta w Ełku</t>
  </si>
  <si>
    <t>Urząd Miasta i Gminy we Fromborku</t>
  </si>
  <si>
    <t>Urząd Miejski w Giżycku</t>
  </si>
  <si>
    <t>Urząd Miejski w Gołdapi</t>
  </si>
  <si>
    <t>Urząd Miasta Górowo Iławeckie</t>
  </si>
  <si>
    <t>Urząd Miasta Iławy</t>
  </si>
  <si>
    <t>Urząd Miejski w Jezioranach</t>
  </si>
  <si>
    <t>Urząd Miasta Kętrzyn</t>
  </si>
  <si>
    <t>Urząd Miejski w Kisielicach</t>
  </si>
  <si>
    <t>Urząd Miejski w Korszach</t>
  </si>
  <si>
    <t>Urząd Miejski w Lidzbarku Warmińskim</t>
  </si>
  <si>
    <t>Urząd Miasta i Gminy Lidzbark</t>
  </si>
  <si>
    <t>Urząd Miasta Lubawa</t>
  </si>
  <si>
    <t>Urząd Miasta i Gminy w Mikołajkach</t>
  </si>
  <si>
    <t>Urząd Miejski w Miłakowie</t>
  </si>
  <si>
    <t>Urząd Miasta i Gminy Miłomłyn</t>
  </si>
  <si>
    <t>Urząd Miasta i Gminy Młynary</t>
  </si>
  <si>
    <t>Urząd Miejski w Morągu</t>
  </si>
  <si>
    <t>Urząd Miejski w Mrągowie</t>
  </si>
  <si>
    <t>Urząd Miejski w Nidzicy</t>
  </si>
  <si>
    <t>Urząd Miejski w Nowym Mieście Lubawskim</t>
  </si>
  <si>
    <t>Urząd Miejski w Olecku</t>
  </si>
  <si>
    <t>Urząd Miasta Olsztyna</t>
  </si>
  <si>
    <t>Urząd Miejski w Olsztynku</t>
  </si>
  <si>
    <t>Urząd Miejski w Ornecie</t>
  </si>
  <si>
    <t>Urząd Miejski w Orzyszu</t>
  </si>
  <si>
    <t>Urząd Miejski w Ostródzie</t>
  </si>
  <si>
    <t>Urząd Miejski w Pasłęku</t>
  </si>
  <si>
    <t>Urząd Miasta i Gminy Pasym</t>
  </si>
  <si>
    <t>Urząd Miejski w Pieniężnie</t>
  </si>
  <si>
    <t>Urząd Miejski w Piszu</t>
  </si>
  <si>
    <t>Urząd Gminy w Reszlu</t>
  </si>
  <si>
    <t>Urząd Miasta i Gminy Ruciane-Nida</t>
  </si>
  <si>
    <t>Urząd Miasta i Gminy Ryn</t>
  </si>
  <si>
    <t>Urząd Miejski w Sępopolu</t>
  </si>
  <si>
    <t>Urząd Miejski w Suszu</t>
  </si>
  <si>
    <t>Urząd Miejski w Szczytnie</t>
  </si>
  <si>
    <t>Urząd Miasta i Gminy w Tolkmicku</t>
  </si>
  <si>
    <t>Urząd Miejski w Węgorzewie</t>
  </si>
  <si>
    <t>Urząd Miejski w Zalewie</t>
  </si>
  <si>
    <t>Urząd Gminy Banie Mazurskie</t>
  </si>
  <si>
    <t>Urząd Gminy Barciany</t>
  </si>
  <si>
    <t>Urząd Gminy Bartoszyce</t>
  </si>
  <si>
    <t>Urząd Gminy Biskupiec</t>
  </si>
  <si>
    <t>Urząd Gminy Braniewo</t>
  </si>
  <si>
    <t>Urząd Gminy Budry</t>
  </si>
  <si>
    <t>Urząd Gminy Dąbrówno</t>
  </si>
  <si>
    <t>Urząd Gminy Dubeninki</t>
  </si>
  <si>
    <t>Urząd Gminy Dywity</t>
  </si>
  <si>
    <t>Urząd Gminy Działdowo</t>
  </si>
  <si>
    <t>Urząd Gminy Dźwierzuty</t>
  </si>
  <si>
    <t>Urząd Gminy Elbląg</t>
  </si>
  <si>
    <t>Urząd Gminy Ełk</t>
  </si>
  <si>
    <t>Urząd Gminy Gietrzwałd</t>
  </si>
  <si>
    <t>Urząd Gminy Giżycko</t>
  </si>
  <si>
    <t>Urząd Gminy Godkowo</t>
  </si>
  <si>
    <t>Urząd Gminy Górowo Iławeckie</t>
  </si>
  <si>
    <t>Urząd Gminy Grodziczno</t>
  </si>
  <si>
    <t>Urząd Gminy Gronowo Elbląskie</t>
  </si>
  <si>
    <t>Urząd Gminy Grunwald</t>
  </si>
  <si>
    <t>Urząd Gminy Iława</t>
  </si>
  <si>
    <t>Urząd Gminy Iłowo-Osada</t>
  </si>
  <si>
    <t>Urząd Gminy Janowiec Kościelny</t>
  </si>
  <si>
    <t>Urząd Gminy Janowo</t>
  </si>
  <si>
    <t>Urząd Gminy Jedwabno</t>
  </si>
  <si>
    <t>Urząd Gminy Jonkowo</t>
  </si>
  <si>
    <t>Urząd Gminy Kalinowo</t>
  </si>
  <si>
    <t>Urząd Gminy Kętrzyn</t>
  </si>
  <si>
    <t>Urząd Gminy Kiwity</t>
  </si>
  <si>
    <t>Urząd Gminy Kolno</t>
  </si>
  <si>
    <t>Urząd Gminy Kowale Oleckie</t>
  </si>
  <si>
    <t>Urząd Gminy Kozłowo</t>
  </si>
  <si>
    <t>Urząd Gminy Kruklanki</t>
  </si>
  <si>
    <t>Urząd Gminy Kurzętnik</t>
  </si>
  <si>
    <t>Urząd Gminy Lelkowo</t>
  </si>
  <si>
    <t>Urząd Gminy Lidzbark Warmiński</t>
  </si>
  <si>
    <t>Urząd Gminy Lubawa</t>
  </si>
  <si>
    <t>Urząd Gminy Lubomino</t>
  </si>
  <si>
    <t>Urząd Gminy Łukta</t>
  </si>
  <si>
    <t>Urząd Gminy Małdyty</t>
  </si>
  <si>
    <t>Urząd Gminy Markusy</t>
  </si>
  <si>
    <t>Urząd Gminy Milejewo</t>
  </si>
  <si>
    <t>Urząd Gminy Miłki</t>
  </si>
  <si>
    <t>Urząd Gminy Mrągowo</t>
  </si>
  <si>
    <t>Urząd Gminy Nowe Miasto Lubawskie</t>
  </si>
  <si>
    <t>Urząd Gminy Ostróda</t>
  </si>
  <si>
    <t>Urząd Gminy Piecki</t>
  </si>
  <si>
    <t>Urząd Gminy Płoskinia</t>
  </si>
  <si>
    <t>Urząd Gminy Płośnica</t>
  </si>
  <si>
    <t>Urząd Gminy Pozezdrze</t>
  </si>
  <si>
    <t>Urząd Gminy Prostki</t>
  </si>
  <si>
    <t>Urząd Gminy Purda</t>
  </si>
  <si>
    <t>Urząd Gminy Rozogi</t>
  </si>
  <si>
    <t>Urząd Gminy Rybno</t>
  </si>
  <si>
    <t>Urząd Gminy Rychliki</t>
  </si>
  <si>
    <t>Urząd Gminy Sorkwity</t>
  </si>
  <si>
    <t>Urząd Gminy Srokowo</t>
  </si>
  <si>
    <t>Urząd Gminy Stare Juchy</t>
  </si>
  <si>
    <t>Urząd Gminy Stawiguda</t>
  </si>
  <si>
    <t>Urząd Gminy Szczytno</t>
  </si>
  <si>
    <t>Urząd Gminy Świątki</t>
  </si>
  <si>
    <t>Urząd Gminy Świętajno</t>
  </si>
  <si>
    <t>Urząd Miejski w Wielbarku</t>
  </si>
  <si>
    <t>Urząd Gminy Wieliczki</t>
  </si>
  <si>
    <t>Urząd Gminy Wilczęta</t>
  </si>
  <si>
    <t>Urząd Gminy Wydminy</t>
  </si>
  <si>
    <t>Powiat Bartoszycki</t>
  </si>
  <si>
    <t>Powiat Braniewski</t>
  </si>
  <si>
    <t>Powiat Działdowski</t>
  </si>
  <si>
    <t>Powiat Elbląski</t>
  </si>
  <si>
    <t>Powiat Elbląg Grodzki</t>
  </si>
  <si>
    <t>Powiat Ełcki</t>
  </si>
  <si>
    <t>Powiat Giżycki</t>
  </si>
  <si>
    <t>Powiat Gołdapski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</si>
  <si>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</si>
  <si>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</si>
  <si>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</si>
  <si>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</si>
  <si>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</si>
  <si>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</si>
  <si>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</si>
  <si>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</si>
  <si>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Olsztyn Grodzki</t>
  </si>
  <si>
    <t>Powiat Ostródzki</t>
  </si>
  <si>
    <t>Powiat Piski</t>
  </si>
  <si>
    <t>Powiat Szczycieński</t>
  </si>
  <si>
    <t>Powiat Węgorzewski</t>
  </si>
  <si>
    <t>Województwo Warmińsko-Mazurskie</t>
  </si>
  <si>
    <t>Wybierz JST z listy</t>
  </si>
  <si>
    <t>1 Urząd Miejski Barczewo</t>
  </si>
  <si>
    <t>2 Urząd Miasta Bartoszyce</t>
  </si>
  <si>
    <t>3 Urząd Miejski w Białej Piskiej</t>
  </si>
  <si>
    <t>4 Urząd Miejski w Biskupcu</t>
  </si>
  <si>
    <t>5 Urząd Miejski w Bisztynku</t>
  </si>
  <si>
    <t>6 Urząd Miasta Braniewa</t>
  </si>
  <si>
    <t>7 Urząd Miejski w Dobrym Mieście</t>
  </si>
  <si>
    <t>8 Urząd Miasta Działdowo</t>
  </si>
  <si>
    <t>9 Urząd Miejski w Elblągu</t>
  </si>
  <si>
    <t>10 Urząd Miasta w Ełku</t>
  </si>
  <si>
    <t>11 Urząd Miasta i Gminy we Fromborku</t>
  </si>
  <si>
    <t>12 Urząd Miejski w Giżycku</t>
  </si>
  <si>
    <t>13 Urząd Miejski w Gołdapi</t>
  </si>
  <si>
    <t>14 Urząd Miasta Górowo Iławeckie</t>
  </si>
  <si>
    <t>15 Urząd Miasta Iławy</t>
  </si>
  <si>
    <t>16 Urząd Miejski w Jezioranach</t>
  </si>
  <si>
    <t>17 Urząd Miasta Kętrzyn</t>
  </si>
  <si>
    <t>18 Urząd Miejski w Kisielicach</t>
  </si>
  <si>
    <t>19 Urząd Miejski w Korszach</t>
  </si>
  <si>
    <t>20 Urząd Miejski w Lidzbarku Warmińskim</t>
  </si>
  <si>
    <t>21 Urząd Miasta i Gminy Lidzbark</t>
  </si>
  <si>
    <t>22 Urząd Miasta Lubawa</t>
  </si>
  <si>
    <t>23 Urząd Miasta i Gminy w Mikołajkach</t>
  </si>
  <si>
    <t>24 Urząd Miejski w Miłakowie</t>
  </si>
  <si>
    <t>25 Urząd Miasta i Gminy Miłomłyn</t>
  </si>
  <si>
    <t>26 Urząd Miasta i Gminy Młynary</t>
  </si>
  <si>
    <t>27 Urząd Miejski w Morągu</t>
  </si>
  <si>
    <t>28 Urząd Miejski w Mrągowie</t>
  </si>
  <si>
    <t>29 Urząd Miejski w Nidzicy</t>
  </si>
  <si>
    <t>30 Urząd Miejski w Nowym Mieście Lubawskim</t>
  </si>
  <si>
    <t>31 Urząd Miejski w Olecku</t>
  </si>
  <si>
    <t>32 Urząd Miasta Olsztyna</t>
  </si>
  <si>
    <t>33 Urząd Miejski w Olsztynku</t>
  </si>
  <si>
    <t>34 Urząd Miejski w Ornecie</t>
  </si>
  <si>
    <t>35 Urząd Miejski w Orzyszu</t>
  </si>
  <si>
    <t>36 Urząd Miejski w Ostródzie</t>
  </si>
  <si>
    <t>37 Urząd Miejski w Pasłęku</t>
  </si>
  <si>
    <t>38 Urząd Miasta i Gminy Pasym</t>
  </si>
  <si>
    <t>39 Urząd Miejski w Pieniężnie</t>
  </si>
  <si>
    <t>40 Urząd Miejski w Piszu</t>
  </si>
  <si>
    <t>41 Urząd Gminy w Reszlu</t>
  </si>
  <si>
    <t>42 Urząd Miasta i Gminy Ruciane-Nida</t>
  </si>
  <si>
    <t>43 Urząd Miasta i Gminy Ryn</t>
  </si>
  <si>
    <t>44 Urząd Miejski w Sępopolu</t>
  </si>
  <si>
    <t>45 Urząd Miejski w Suszu</t>
  </si>
  <si>
    <t>46 Urząd Miejski w Szczytnie</t>
  </si>
  <si>
    <t>47 Urząd Miasta i Gminy w Tolkmicku</t>
  </si>
  <si>
    <t>48 Urząd Miejski w Węgorzewie</t>
  </si>
  <si>
    <t>49 Urząd Miejski w Zalewie</t>
  </si>
  <si>
    <t>50 Urząd Gminy Banie Mazurskie</t>
  </si>
  <si>
    <t>51 Urząd Gminy Barciany</t>
  </si>
  <si>
    <t>52 Urząd Gminy Bartoszyce</t>
  </si>
  <si>
    <t>53 Urząd Gminy Biskupiec</t>
  </si>
  <si>
    <t>54 Urząd Gminy Braniewo</t>
  </si>
  <si>
    <t>55 Urząd Gminy Budry</t>
  </si>
  <si>
    <t>56 Urząd Gminy Dąbrówno</t>
  </si>
  <si>
    <t>57 Urząd Gminy Dubeninki</t>
  </si>
  <si>
    <t>58 Urząd Gminy Dywity</t>
  </si>
  <si>
    <t>59 Urząd Gminy Działdowo</t>
  </si>
  <si>
    <t>60 Urząd Gminy Dźwierzuty</t>
  </si>
  <si>
    <t>61 Urząd Gminy Elbląg</t>
  </si>
  <si>
    <t>62 Urząd Gminy Ełk</t>
  </si>
  <si>
    <t>63 Urząd Gminy Gietrzwałd</t>
  </si>
  <si>
    <t>64 Urząd Gminy Giżycko</t>
  </si>
  <si>
    <t>65 Urząd Gminy Godkowo</t>
  </si>
  <si>
    <t>66 Urząd Gminy Górowo Iławeckie</t>
  </si>
  <si>
    <t>67 Urząd Gminy Grodziczno</t>
  </si>
  <si>
    <t>68 Urząd Gminy Gronowo Elbląskie</t>
  </si>
  <si>
    <t>69 Urząd Gminy Grunwald</t>
  </si>
  <si>
    <t>70 Urząd Gminy Iława</t>
  </si>
  <si>
    <t>71 Urząd Gminy Iłowo-Osada</t>
  </si>
  <si>
    <t>72 Urząd Gminy Janowiec Kościelny</t>
  </si>
  <si>
    <t>73 Urząd Gminy Janowo</t>
  </si>
  <si>
    <t>74 Urząd Gminy Jedwabno</t>
  </si>
  <si>
    <t>75 Urząd Gminy Jonkowo</t>
  </si>
  <si>
    <t>76 Urząd Gminy Kalinowo</t>
  </si>
  <si>
    <t>77 Urząd Gminy Kętrzyn</t>
  </si>
  <si>
    <t>78 Urząd Gminy Kiwity</t>
  </si>
  <si>
    <t>79 Urząd Gminy Kolno</t>
  </si>
  <si>
    <t>80 Urząd Gminy Kowale Oleckie</t>
  </si>
  <si>
    <t>81 Urząd Gminy Kozłowo</t>
  </si>
  <si>
    <t>82 Urząd Gminy Kruklanki</t>
  </si>
  <si>
    <t>83 Urząd Gminy Kurzętnik</t>
  </si>
  <si>
    <t>84 Urząd Gminy Lelkowo</t>
  </si>
  <si>
    <t>85 Urząd Gminy Lidzbark Warmiński</t>
  </si>
  <si>
    <t>86 Urząd Gminy Lubawa</t>
  </si>
  <si>
    <t>87 Urząd Gminy Lubomino</t>
  </si>
  <si>
    <t>88 Urząd Gminy Łukta</t>
  </si>
  <si>
    <t>89 Urząd Gminy Małdyty</t>
  </si>
  <si>
    <t>90 Urząd Gminy Markusy</t>
  </si>
  <si>
    <t>91 Urząd Gminy Milejewo</t>
  </si>
  <si>
    <t>92 Urząd Gminy Miłki</t>
  </si>
  <si>
    <t>93 Urząd Gminy Mrągowo</t>
  </si>
  <si>
    <t>94 Urząd Gminy Nowe Miasto Lubawskie</t>
  </si>
  <si>
    <t>95 Urząd Gminy Ostróda</t>
  </si>
  <si>
    <t>96 Urząd Gminy Piecki</t>
  </si>
  <si>
    <t>97 Urząd Gminy Płoskinia</t>
  </si>
  <si>
    <t>98 Urząd Gminy Płośnica</t>
  </si>
  <si>
    <t>99 Urząd Gminy Pozezdrze</t>
  </si>
  <si>
    <t>100 Urząd Gminy Prostki</t>
  </si>
  <si>
    <t>101 Urząd Gminy Purda</t>
  </si>
  <si>
    <t>102 Urząd Gminy Rozogi</t>
  </si>
  <si>
    <t>103 Urząd Gminy Rybno</t>
  </si>
  <si>
    <t>104 Urząd Gminy Rychliki</t>
  </si>
  <si>
    <t>105 Urząd Gminy Sorkwity</t>
  </si>
  <si>
    <t>106 Urząd Gminy Srokowo</t>
  </si>
  <si>
    <t>107 Urząd Gminy Stare Juchy</t>
  </si>
  <si>
    <t>108 Urząd Gminy Stawiguda</t>
  </si>
  <si>
    <t>109 Urząd Gminy Szczytno</t>
  </si>
  <si>
    <t>110 Urząd Gminy Świątki</t>
  </si>
  <si>
    <t>111 Urząd Gminy Świętajno</t>
  </si>
  <si>
    <t>112 Urząd Gminy Świętajno</t>
  </si>
  <si>
    <t>113 Urząd Miejski w Wielbarku</t>
  </si>
  <si>
    <t>114 Urząd Gminy Wieliczki</t>
  </si>
  <si>
    <t>115 Urząd Gminy Wilczęta</t>
  </si>
  <si>
    <t>116 Urząd Gminy Wydminy</t>
  </si>
  <si>
    <t>117 Powiat Bartoszycki</t>
  </si>
  <si>
    <t>118 Powiat Braniewski</t>
  </si>
  <si>
    <t>119 Powiat Działdowski</t>
  </si>
  <si>
    <t>120 Powiat Elbląski</t>
  </si>
  <si>
    <t>121 Powiat Elbląg Grodzki</t>
  </si>
  <si>
    <t>122 Powiat Ełcki</t>
  </si>
  <si>
    <t>123 Powiat Giżycki</t>
  </si>
  <si>
    <t>124 Powiat Gołdapski</t>
  </si>
  <si>
    <t>125 Powiat Iławski</t>
  </si>
  <si>
    <t>126 Powiat Kętrzyński</t>
  </si>
  <si>
    <t>127 Powiat Lidzbarski</t>
  </si>
  <si>
    <t>128 Powiat Mrągowski</t>
  </si>
  <si>
    <t>129 Powiat Nidzicki</t>
  </si>
  <si>
    <t>130 Powiat Nowomiejski</t>
  </si>
  <si>
    <t>131 Powiat Olecki</t>
  </si>
  <si>
    <t>132 Powiat Olsztyński</t>
  </si>
  <si>
    <t>133 Powiat Olsztyn Grodzki</t>
  </si>
  <si>
    <t>134 Powiat Ostródzki</t>
  </si>
  <si>
    <t>135 Powiat Piski</t>
  </si>
  <si>
    <t>136 Powiat Szczycieński</t>
  </si>
  <si>
    <t>137 Powiat Węgorzewski</t>
  </si>
  <si>
    <t>138 Województwo Warmińsko-Mazurskie</t>
  </si>
  <si>
    <t>Otrzymana kwota 1% na obsługę zadania</t>
  </si>
  <si>
    <t>Łączna otrzymana kwota dotacji bez 1% na obsługę zadania</t>
  </si>
  <si>
    <t xml:space="preserve">Łączna kwota dotacji celowej otrzymana w 2024 roku
</t>
  </si>
  <si>
    <t>Łączna kwota dotacji celowej otrzymana w 2024 roku</t>
  </si>
  <si>
    <t>w tym:</t>
  </si>
  <si>
    <t>Łączna otrzymana kwota 1% na obsługę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</si>
</sst>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</numFmts>
  <fonts count="11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120">
    <xf numFmtId="0" fontId="0" fillId="0" borderId="0" xfId="0"/>
    <xf numFmtId="4" fontId="0" fillId="0" borderId="0" xfId="2" applyNumberFormat="1" applyFont="1" applyBorder="1" applyAlignment="1">
      <alignment horizontal="center" vertical="center"/>
    </xf>
    <xf numFmtId="4" fontId="1" fillId="0" borderId="0" xfId="2" applyNumberFormat="1" applyAlignment="1">
      <alignment horizontal="center" vertical="center"/>
    </xf>
    <xf numFmtId="4" fontId="0" fillId="0" borderId="1" xfId="2" applyNumberFormat="1" applyFont="1" applyBorder="1" applyAlignment="1">
      <alignment horizontal="center" vertical="center"/>
    </xf>
    <xf numFmtId="4" fontId="0" fillId="0" borderId="1" xfId="2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4" fontId="0" fillId="0" borderId="0" xfId="2" applyNumberFormat="1" applyFont="1" applyAlignment="1">
      <alignment horizontal="right" vertical="center"/>
    </xf>
    <xf numFmtId="4" fontId="1" fillId="0" borderId="1" xfId="2" applyNumberFormat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43" fontId="3" fillId="0" borderId="8" xfId="0" applyNumberFormat="1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43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NumberFormat="1" applyFont="1" applyBorder="1" applyAlignment="1">
      <alignment horizontal="center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4" fontId="4" fillId="7" borderId="15" xfId="0" applyNumberFormat="1" applyFont="1" applyFill="1" applyBorder="1"/>
    <xf numFmtId="4" fontId="4" fillId="7" borderId="19" xfId="0" applyNumberFormat="1" applyFont="1" applyFill="1" applyBorder="1"/>
    <xf numFmtId="4" fontId="4" fillId="7" borderId="23" xfId="0" applyNumberFormat="1" applyFont="1" applyFill="1" applyBorder="1"/>
    <xf numFmtId="0" fontId="0" fillId="2" borderId="0" xfId="0" applyFill="1"/>
    <xf numFmtId="4" fontId="0" fillId="0" borderId="0" xfId="0" applyNumberFormat="1"/>
    <xf numFmtId="0" fontId="0" fillId="7" borderId="0" xfId="0" applyFill="1"/>
    <xf numFmtId="4" fontId="3" fillId="0" borderId="0" xfId="0" applyNumberFormat="1" applyFont="1"/>
    <xf numFmtId="0" fontId="6" fillId="2" borderId="24" xfId="2" applyFont="1" applyFill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6" fillId="0" borderId="25" xfId="2" applyFont="1" applyBorder="1" applyAlignment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2" applyFont="1" applyAlignment="1">
      <alignment horizontal="center" vertical="center" wrapText="1"/>
    </xf>
    <xf numFmtId="0" fontId="2" fillId="12" borderId="1" xfId="2" applyNumberFormat="1" applyFont="1" applyFill="1" applyBorder="1" applyAlignment="1" applyProtection="1">
      <alignment horizontal="center" vertical="center"/>
      <protection locked="0"/>
    </xf>
    <xf numFmtId="43" fontId="2" fillId="12" borderId="1" xfId="2" applyNumberFormat="1" applyFont="1" applyFill="1" applyBorder="1" applyAlignment="1" applyProtection="1">
      <alignment horizontal="center" vertical="center"/>
      <protection locked="0"/>
    </xf>
    <xf numFmtId="0" fontId="2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1" xfId="2" applyFill="1" applyBorder="1" applyAlignment="1">
      <alignment horizontal="center" vertical="center"/>
    </xf>
    <xf numFmtId="0" fontId="2" fillId="13" borderId="1" xfId="2" applyNumberFormat="1" applyFont="1" applyFill="1" applyBorder="1" applyAlignment="1" applyProtection="1">
      <alignment horizontal="center" vertical="center"/>
      <protection locked="0"/>
    </xf>
    <xf numFmtId="0" fontId="1" fillId="13" borderId="1" xfId="2" applyFill="1" applyBorder="1" applyAlignment="1">
      <alignment horizontal="center" vertical="center"/>
    </xf>
    <xf numFmtId="0" fontId="1" fillId="0" borderId="0" xfId="2" applyFill="1" applyAlignment="1">
      <alignment horizontal="center" vertical="center"/>
    </xf>
    <xf numFmtId="4" fontId="0" fillId="0" borderId="27" xfId="2" applyNumberFormat="1" applyFont="1" applyBorder="1" applyAlignment="1">
      <alignment horizontal="center" vertical="center"/>
    </xf>
    <xf numFmtId="4" fontId="0" fillId="0" borderId="13" xfId="2" applyNumberFormat="1" applyFont="1" applyBorder="1" applyAlignment="1">
      <alignment horizontal="center" vertical="center"/>
    </xf>
    <xf numFmtId="4" fontId="0" fillId="0" borderId="13" xfId="2" applyNumberFormat="1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164" fontId="1" fillId="12" borderId="1" xfId="2" applyNumberFormat="1" applyFill="1" applyBorder="1" applyAlignment="1">
      <alignment horizontal="center" vertical="center"/>
    </xf>
    <xf numFmtId="164" fontId="1" fillId="4" borderId="1" xfId="2" applyNumberFormat="1" applyFill="1" applyBorder="1" applyAlignment="1">
      <alignment horizontal="center" vertical="center"/>
    </xf>
    <xf numFmtId="164" fontId="1" fillId="13" borderId="1" xfId="2" applyNumberFormat="1" applyFill="1" applyBorder="1" applyAlignment="1">
      <alignment horizontal="center" vertical="center"/>
    </xf>
    <xf numFmtId="164" fontId="1" fillId="0" borderId="28" xfId="2" applyNumberFormat="1" applyBorder="1" applyAlignment="1">
      <alignment horizontal="center" vertical="center"/>
    </xf>
    <xf numFmtId="164" fontId="1" fillId="0" borderId="25" xfId="2" applyNumberFormat="1" applyBorder="1" applyAlignment="1">
      <alignment horizontal="center" vertical="center"/>
    </xf>
    <xf numFmtId="164" fontId="1" fillId="0" borderId="29" xfId="2" applyNumberFormat="1" applyBorder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164" fontId="1" fillId="0" borderId="30" xfId="2" applyNumberFormat="1" applyBorder="1" applyAlignment="1">
      <alignment horizontal="center" vertical="center"/>
    </xf>
    <xf numFmtId="164" fontId="1" fillId="0" borderId="1" xfId="2" applyNumberFormat="1" applyBorder="1" applyAlignment="1">
      <alignment horizontal="center" vertical="center"/>
    </xf>
    <xf numFmtId="164" fontId="1" fillId="0" borderId="12" xfId="2" applyNumberFormat="1" applyBorder="1" applyAlignment="1">
      <alignment horizontal="center" vertical="center"/>
    </xf>
    <xf numFmtId="164" fontId="1" fillId="0" borderId="27" xfId="2" applyNumberFormat="1" applyBorder="1" applyAlignment="1">
      <alignment horizontal="center" vertical="center"/>
    </xf>
    <xf numFmtId="164" fontId="1" fillId="0" borderId="13" xfId="2" applyNumberFormat="1" applyBorder="1" applyAlignment="1">
      <alignment horizontal="center" vertical="center"/>
    </xf>
    <xf numFmtId="164" fontId="1" fillId="0" borderId="14" xfId="2" applyNumberFormat="1" applyBorder="1" applyAlignment="1">
      <alignment horizontal="center" vertical="center"/>
    </xf>
    <xf numFmtId="44" fontId="8" fillId="0" borderId="0" xfId="1" applyFont="1" applyAlignment="1">
      <alignment horizontal="center" vertical="center"/>
    </xf>
    <xf numFmtId="44" fontId="1" fillId="12" borderId="1" xfId="2" applyNumberFormat="1" applyFill="1" applyBorder="1" applyAlignment="1">
      <alignment horizontal="center" vertical="center" wrapText="1"/>
    </xf>
    <xf numFmtId="44" fontId="1" fillId="12" borderId="1" xfId="2" applyNumberFormat="1" applyFill="1" applyBorder="1" applyAlignment="1">
      <alignment horizontal="center" vertical="center"/>
    </xf>
    <xf numFmtId="44" fontId="8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top"/>
    </xf>
    <xf numFmtId="9" fontId="0" fillId="0" borderId="4" xfId="2" applyNumberFormat="1" applyFont="1" applyBorder="1" applyAlignment="1">
      <alignment horizontal="center" vertical="center" wrapText="1"/>
    </xf>
    <xf numFmtId="9" fontId="1" fillId="0" borderId="22" xfId="2" applyNumberFormat="1" applyBorder="1" applyAlignment="1">
      <alignment horizontal="center" vertical="center" wrapText="1"/>
    </xf>
    <xf numFmtId="4" fontId="0" fillId="0" borderId="0" xfId="2" applyNumberFormat="1" applyFont="1" applyAlignment="1">
      <alignment horizontal="right" vertical="center"/>
    </xf>
    <xf numFmtId="4" fontId="1" fillId="0" borderId="0" xfId="2" applyNumberFormat="1" applyAlignment="1">
      <alignment horizontal="right" vertical="center"/>
    </xf>
    <xf numFmtId="0" fontId="5" fillId="0" borderId="1" xfId="3" applyFont="1" applyFill="1" applyBorder="1" applyAlignment="1" applyProtection="1">
      <alignment horizontal="center" vertical="center"/>
      <protection locked="0"/>
    </xf>
    <xf numFmtId="0" fontId="5" fillId="0" borderId="1" xfId="3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>
      <alignment horizontal="center" vertical="center" wrapText="1"/>
    </xf>
    <xf numFmtId="4" fontId="7" fillId="2" borderId="17" xfId="2" applyNumberFormat="1" applyFont="1" applyFill="1" applyBorder="1" applyAlignment="1" applyProtection="1">
      <alignment horizontal="center" vertical="center" wrapText="1"/>
      <protection locked="0"/>
    </xf>
    <xf numFmtId="4" fontId="7" fillId="2" borderId="19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2" applyFont="1" applyBorder="1" applyAlignment="1">
      <alignment horizontal="center" wrapText="1"/>
    </xf>
    <xf numFmtId="0" fontId="2" fillId="0" borderId="10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43" fontId="3" fillId="10" borderId="2" xfId="0" applyNumberFormat="1" applyFont="1" applyFill="1" applyBorder="1" applyAlignment="1">
      <alignment horizontal="center"/>
    </xf>
    <xf numFmtId="43" fontId="3" fillId="10" borderId="4" xfId="0" applyNumberFormat="1" applyFont="1" applyFill="1" applyBorder="1" applyAlignment="1">
      <alignment horizontal="center"/>
    </xf>
    <xf numFmtId="43" fontId="3" fillId="11" borderId="2" xfId="0" applyNumberFormat="1" applyFont="1" applyFill="1" applyBorder="1" applyAlignment="1">
      <alignment horizontal="center"/>
    </xf>
    <xf numFmtId="43" fontId="3" fillId="11" borderId="4" xfId="0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" xfId="2" applyFont="1" applyBorder="1" applyAlignment="1">
      <alignment horizontal="center"/>
    </xf>
    <xf numFmtId="9" fontId="1" fillId="0" borderId="1" xfId="2" applyNumberFormat="1" applyBorder="1" applyAlignment="1">
      <alignment horizontal="center" vertical="center"/>
    </xf>
    <xf numFmtId="43" fontId="3" fillId="4" borderId="2" xfId="0" applyNumberFormat="1" applyFont="1" applyFill="1" applyBorder="1" applyAlignment="1">
      <alignment horizontal="center"/>
    </xf>
    <xf numFmtId="43" fontId="3" fillId="4" borderId="4" xfId="0" applyNumberFormat="1" applyFont="1" applyFill="1" applyBorder="1" applyAlignment="1">
      <alignment horizontal="center"/>
    </xf>
    <xf numFmtId="43" fontId="3" fillId="5" borderId="2" xfId="0" applyNumberFormat="1" applyFont="1" applyFill="1" applyBorder="1" applyAlignment="1">
      <alignment horizontal="center"/>
    </xf>
    <xf numFmtId="43" fontId="3" fillId="5" borderId="4" xfId="0" applyNumberFormat="1" applyFont="1" applyFill="1" applyBorder="1" applyAlignment="1">
      <alignment horizontal="center"/>
    </xf>
    <xf numFmtId="43" fontId="3" fillId="6" borderId="2" xfId="0" applyNumberFormat="1" applyFont="1" applyFill="1" applyBorder="1" applyAlignment="1">
      <alignment horizontal="center"/>
    </xf>
    <xf numFmtId="43" fontId="3" fillId="6" borderId="4" xfId="0" applyNumberFormat="1" applyFont="1" applyFill="1" applyBorder="1" applyAlignment="1">
      <alignment horizontal="center"/>
    </xf>
    <xf numFmtId="43" fontId="3" fillId="7" borderId="2" xfId="0" applyNumberFormat="1" applyFont="1" applyFill="1" applyBorder="1" applyAlignment="1">
      <alignment horizontal="center"/>
    </xf>
    <xf numFmtId="43" fontId="3" fillId="7" borderId="4" xfId="0" applyNumberFormat="1" applyFont="1" applyFill="1" applyBorder="1" applyAlignment="1">
      <alignment horizontal="center"/>
    </xf>
    <xf numFmtId="43" fontId="3" fillId="8" borderId="2" xfId="0" applyNumberFormat="1" applyFont="1" applyFill="1" applyBorder="1" applyAlignment="1">
      <alignment horizontal="center"/>
    </xf>
    <xf numFmtId="43" fontId="3" fillId="8" borderId="4" xfId="0" applyNumberFormat="1" applyFont="1" applyFill="1" applyBorder="1" applyAlignment="1">
      <alignment horizontal="center"/>
    </xf>
    <xf numFmtId="43" fontId="3" fillId="9" borderId="2" xfId="0" applyNumberFormat="1" applyFont="1" applyFill="1" applyBorder="1" applyAlignment="1">
      <alignment horizontal="center"/>
    </xf>
    <xf numFmtId="43" fontId="3" fillId="9" borderId="4" xfId="0" applyNumberFormat="1" applyFont="1" applyFill="1" applyBorder="1" applyAlignment="1">
      <alignment horizontal="center"/>
    </xf>
    <xf numFmtId="43" fontId="3" fillId="8" borderId="3" xfId="0" applyNumberFormat="1" applyFont="1" applyFill="1" applyBorder="1" applyAlignment="1">
      <alignment horizontal="center"/>
    </xf>
    <xf numFmtId="43" fontId="3" fillId="9" borderId="3" xfId="0" applyNumberFormat="1" applyFont="1" applyFill="1" applyBorder="1" applyAlignment="1">
      <alignment horizontal="center"/>
    </xf>
    <xf numFmtId="43" fontId="3" fillId="10" borderId="3" xfId="0" applyNumberFormat="1" applyFont="1" applyFill="1" applyBorder="1" applyAlignment="1">
      <alignment horizontal="center"/>
    </xf>
    <xf numFmtId="43" fontId="3" fillId="11" borderId="3" xfId="0" applyNumberFormat="1" applyFont="1" applyFill="1" applyBorder="1" applyAlignment="1">
      <alignment horizontal="center"/>
    </xf>
    <xf numFmtId="43" fontId="3" fillId="0" borderId="2" xfId="0" applyNumberFormat="1" applyFont="1" applyBorder="1" applyAlignment="1">
      <alignment horizontal="center"/>
    </xf>
    <xf numFmtId="43" fontId="3" fillId="0" borderId="4" xfId="0" applyNumberFormat="1" applyFont="1" applyBorder="1" applyAlignment="1">
      <alignment horizontal="center"/>
    </xf>
    <xf numFmtId="43" fontId="3" fillId="3" borderId="5" xfId="0" applyNumberFormat="1" applyFont="1" applyFill="1" applyBorder="1" applyAlignment="1">
      <alignment horizontal="center"/>
    </xf>
    <xf numFmtId="43" fontId="3" fillId="3" borderId="7" xfId="0" applyNumberFormat="1" applyFont="1" applyFill="1" applyBorder="1" applyAlignment="1">
      <alignment horizontal="center"/>
    </xf>
    <xf numFmtId="43" fontId="3" fillId="0" borderId="3" xfId="0" applyNumberFormat="1" applyFont="1" applyBorder="1" applyAlignment="1">
      <alignment horizontal="center"/>
    </xf>
    <xf numFmtId="43" fontId="3" fillId="3" borderId="6" xfId="0" applyNumberFormat="1" applyFont="1" applyFill="1" applyBorder="1" applyAlignment="1">
      <alignment horizontal="center"/>
    </xf>
    <xf numFmtId="43" fontId="3" fillId="4" borderId="3" xfId="0" applyNumberFormat="1" applyFont="1" applyFill="1" applyBorder="1" applyAlignment="1">
      <alignment horizontal="center"/>
    </xf>
    <xf numFmtId="43" fontId="3" fillId="5" borderId="3" xfId="0" applyNumberFormat="1" applyFont="1" applyFill="1" applyBorder="1" applyAlignment="1">
      <alignment horizontal="center"/>
    </xf>
    <xf numFmtId="43" fontId="3" fillId="6" borderId="3" xfId="0" applyNumberFormat="1" applyFont="1" applyFill="1" applyBorder="1" applyAlignment="1">
      <alignment horizontal="center"/>
    </xf>
    <xf numFmtId="43" fontId="3" fillId="7" borderId="3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  <xf numFmtId="0" fontId="4" fillId="7" borderId="22" xfId="0" applyFont="1" applyFill="1" applyBorder="1" applyAlignment="1">
      <alignment horizontal="center"/>
    </xf>
  </cellXfs>
  <cellStyles count="4">
    <cellStyle name="Normalny" xfId="0" builtinId="0"/>
    <cellStyle name="Normalny 2" xfId="3" xr:uid="{E2CD963F-696B-45D7-BDFC-B31DDB0D87EC}"/>
    <cellStyle name="Normalny 3" xfId="2" xr:uid="{8367D306-7DAE-4B13-BA6A-9A4ECD22480A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5" dropStyle="combo" dx="22" fmlaLink="Arkusz1!$E$149" fmlaRange="Arkusz1!$CK$4:$CK$141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419100</xdr:colOff>
          <xdr:row>1</xdr:row>
          <xdr:rowOff>238125</xdr:rowOff>
        </xdr:from>
        <xdr:to>
          <xdr:col>8</xdr:col>
          <xdr:colOff>504825</xdr:colOff>
          <xdr:row>1</xdr:row>
          <xdr:rowOff>809625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5D28-1795-445C-ACAF-DF93343DF178}">
  <sheetPr codeName="Arkusz2"/>
  <dimension ref="A1:N141"/>
  <sheetViews>
    <sheetView showGridLines="0" tabSelected="1" workbookViewId="0">
      <pane ySplit="2" topLeftCell="A3" activePane="bottomLeft" state="frozenSplit"/>
      <selection pane="bottomLeft" activeCell="G3" sqref="G3"/>
    </sheetView>
  </sheetViews>
  <sheetFormatPr defaultRowHeight="15" x14ac:dyDescent="0.25"/>
  <cols>
    <col min="1" max="1" width="9.140625" style="42"/>
    <col min="2" max="2" width="42.140625" style="32" bestFit="1" customWidth="1"/>
    <col min="3" max="3" width="10.5703125" style="32" bestFit="1" customWidth="1"/>
    <col min="4" max="4" width="17.7109375" style="32" customWidth="1"/>
    <col min="5" max="5" width="25.5703125" style="32" bestFit="1" customWidth="1"/>
    <col min="6" max="6" width="17.28515625" style="32" customWidth="1"/>
    <col min="7" max="7" width="11.140625" style="32" bestFit="1" customWidth="1"/>
    <col min="8" max="8" width="33" style="32" customWidth="1"/>
    <col min="9" max="14" width="16.28515625" style="32" customWidth="1"/>
    <col min="15" max="16384" width="9.140625" style="32"/>
  </cols>
  <sheetData>
    <row r="1" spans="1:14" ht="15" customHeight="1" x14ac:dyDescent="0.25">
      <c r="A1" s="69" t="s">
        <v>160</v>
      </c>
      <c r="B1" s="70" t="s">
        <v>161</v>
      </c>
      <c r="C1" s="71" t="s">
        <v>162</v>
      </c>
      <c r="D1" s="31"/>
      <c r="E1" s="72" t="s">
        <v>443</v>
      </c>
      <c r="F1" s="73"/>
    </row>
    <row r="2" spans="1:14" ht="127.5" customHeight="1" x14ac:dyDescent="0.25">
      <c r="A2" s="69"/>
      <c r="B2" s="70"/>
      <c r="C2" s="71"/>
      <c r="D2" s="33" t="s">
        <v>441</v>
      </c>
      <c r="E2" s="34" t="s">
        <v>440</v>
      </c>
      <c r="F2" s="34" t="s">
        <v>444</v>
      </c>
      <c r="H2" s="64" t="s">
        <v>300</v>
      </c>
      <c r="K2" s="35"/>
    </row>
    <row r="3" spans="1:14" x14ac:dyDescent="0.25">
      <c r="A3" s="36">
        <v>1</v>
      </c>
      <c r="B3" s="37" t="s">
        <v>163</v>
      </c>
      <c r="C3" s="36">
        <v>2814013</v>
      </c>
      <c r="D3" s="61">
        <f>E3+F3</f>
        <v>189611.36</v>
      </c>
      <c r="E3" s="62">
        <v>187734.06999999998</v>
      </c>
      <c r="F3" s="62">
        <v>1877.29</v>
      </c>
      <c r="G3" s="2"/>
      <c r="H3" s="2"/>
      <c r="I3" s="2"/>
      <c r="J3" s="2"/>
      <c r="K3" s="2"/>
      <c r="L3" s="2"/>
    </row>
    <row r="4" spans="1:14" x14ac:dyDescent="0.25">
      <c r="A4" s="36">
        <v>2</v>
      </c>
      <c r="B4" s="37" t="s">
        <v>164</v>
      </c>
      <c r="C4" s="36">
        <v>2801011</v>
      </c>
      <c r="D4" s="62">
        <f t="shared" ref="D4:D67" si="0">E4+F4</f>
        <v>239092.25999999998</v>
      </c>
      <c r="E4" s="62">
        <v>236725.02</v>
      </c>
      <c r="F4" s="62">
        <v>2367.2399999999998</v>
      </c>
      <c r="G4" s="2"/>
      <c r="H4" s="2"/>
      <c r="I4" s="2"/>
      <c r="J4"/>
      <c r="K4"/>
      <c r="L4"/>
    </row>
    <row r="5" spans="1:14" x14ac:dyDescent="0.25">
      <c r="A5" s="36">
        <v>3</v>
      </c>
      <c r="B5" s="37" t="s">
        <v>165</v>
      </c>
      <c r="C5" s="36">
        <v>2816013</v>
      </c>
      <c r="D5" s="62">
        <f t="shared" si="0"/>
        <v>120090.6</v>
      </c>
      <c r="E5" s="62">
        <v>118901.64</v>
      </c>
      <c r="F5" s="62">
        <v>1188.96</v>
      </c>
      <c r="G5" s="2"/>
      <c r="H5"/>
      <c r="I5"/>
      <c r="J5"/>
      <c r="K5"/>
      <c r="L5"/>
    </row>
    <row r="6" spans="1:14" ht="16.5" customHeight="1" x14ac:dyDescent="0.25">
      <c r="A6" s="36">
        <v>4</v>
      </c>
      <c r="B6" s="37" t="s">
        <v>166</v>
      </c>
      <c r="C6" s="36">
        <v>2814023</v>
      </c>
      <c r="D6" s="62">
        <f t="shared" si="0"/>
        <v>189420.86</v>
      </c>
      <c r="E6" s="62">
        <v>187545.43</v>
      </c>
      <c r="F6" s="62">
        <v>1875.43</v>
      </c>
      <c r="G6" s="2"/>
      <c r="I6" s="77" t="str">
        <f>Arkusz1!CL2</f>
        <v>1 Urząd Miejski Barczewo</v>
      </c>
      <c r="J6" s="77"/>
      <c r="K6" s="77"/>
      <c r="L6" s="77"/>
      <c r="M6" s="77"/>
    </row>
    <row r="7" spans="1:14" ht="15.75" customHeight="1" thickBot="1" x14ac:dyDescent="0.3">
      <c r="A7" s="36">
        <v>5</v>
      </c>
      <c r="B7" s="37" t="s">
        <v>167</v>
      </c>
      <c r="C7" s="36">
        <v>2801043</v>
      </c>
      <c r="D7" s="62">
        <f t="shared" si="0"/>
        <v>57177.97</v>
      </c>
      <c r="E7" s="62">
        <v>56611.9</v>
      </c>
      <c r="F7" s="62">
        <v>566.07000000000005</v>
      </c>
      <c r="G7" s="2"/>
    </row>
    <row r="8" spans="1:14" x14ac:dyDescent="0.25">
      <c r="A8" s="36">
        <v>6</v>
      </c>
      <c r="B8" s="37" t="s">
        <v>168</v>
      </c>
      <c r="C8" s="36">
        <v>2802011</v>
      </c>
      <c r="D8" s="62">
        <f t="shared" si="0"/>
        <v>201533.68999999997</v>
      </c>
      <c r="E8" s="62">
        <v>199538.33999999997</v>
      </c>
      <c r="F8" s="62">
        <v>1995.35</v>
      </c>
      <c r="G8" s="2"/>
      <c r="H8" s="1"/>
      <c r="I8" s="74" t="s">
        <v>0</v>
      </c>
      <c r="J8" s="75"/>
      <c r="K8" s="75"/>
      <c r="L8" s="76"/>
      <c r="M8" s="65" t="s">
        <v>439</v>
      </c>
    </row>
    <row r="9" spans="1:14" ht="30.75" thickBot="1" x14ac:dyDescent="0.3">
      <c r="A9" s="36">
        <v>7</v>
      </c>
      <c r="B9" s="37" t="s">
        <v>169</v>
      </c>
      <c r="C9" s="36">
        <v>2814033</v>
      </c>
      <c r="D9" s="62">
        <f t="shared" si="0"/>
        <v>165341.60000000003</v>
      </c>
      <c r="E9" s="62">
        <v>163704.57000000004</v>
      </c>
      <c r="F9" s="62">
        <v>1637.03</v>
      </c>
      <c r="G9" s="2"/>
      <c r="H9" s="2"/>
      <c r="I9" s="43" t="s">
        <v>1</v>
      </c>
      <c r="J9" s="44" t="s">
        <v>2</v>
      </c>
      <c r="K9" s="45" t="s">
        <v>3</v>
      </c>
      <c r="L9" s="46" t="s">
        <v>4</v>
      </c>
      <c r="M9" s="66"/>
    </row>
    <row r="10" spans="1:14" x14ac:dyDescent="0.25">
      <c r="A10" s="36">
        <v>8</v>
      </c>
      <c r="B10" s="37" t="s">
        <v>170</v>
      </c>
      <c r="C10" s="36">
        <v>2803011</v>
      </c>
      <c r="D10" s="62">
        <f t="shared" si="0"/>
        <v>249574.65</v>
      </c>
      <c r="E10" s="62">
        <v>247103.66</v>
      </c>
      <c r="F10" s="62">
        <v>2470.9899999999998</v>
      </c>
      <c r="G10" s="2"/>
      <c r="H10" s="6" t="s">
        <v>5</v>
      </c>
      <c r="I10" s="50">
        <f>Arkusz1!F151</f>
        <v>127588.23000000001</v>
      </c>
      <c r="J10" s="51">
        <f>Arkusz1!G151</f>
        <v>51595.3</v>
      </c>
      <c r="K10" s="51">
        <f>Arkusz1!H151</f>
        <v>617.6</v>
      </c>
      <c r="L10" s="51">
        <f>Arkusz1!I151</f>
        <v>129.25</v>
      </c>
      <c r="M10" s="52">
        <f>Arkusz1!J151</f>
        <v>1799.2899999999995</v>
      </c>
      <c r="N10" s="53">
        <f>SUM(I10:M10)</f>
        <v>181729.67000000004</v>
      </c>
    </row>
    <row r="11" spans="1:14" x14ac:dyDescent="0.25">
      <c r="A11" s="36">
        <v>9</v>
      </c>
      <c r="B11" s="37" t="s">
        <v>171</v>
      </c>
      <c r="C11" s="36">
        <v>2861011</v>
      </c>
      <c r="D11" s="62">
        <f t="shared" si="0"/>
        <v>1094886.1099999996</v>
      </c>
      <c r="E11" s="62">
        <v>1084045.7299999997</v>
      </c>
      <c r="F11" s="62">
        <v>10840.38</v>
      </c>
      <c r="G11" s="2"/>
      <c r="H11" s="6" t="s">
        <v>6</v>
      </c>
      <c r="I11" s="54">
        <f>Arkusz1!F152</f>
        <v>494.8</v>
      </c>
      <c r="J11" s="55">
        <f>Arkusz1!G152</f>
        <v>680.70999999999992</v>
      </c>
      <c r="K11" s="55">
        <f>Arkusz1!H152</f>
        <v>0</v>
      </c>
      <c r="L11" s="55">
        <f>Arkusz1!I152</f>
        <v>0</v>
      </c>
      <c r="M11" s="56">
        <f>Arkusz1!J152</f>
        <v>11.740000000000123</v>
      </c>
      <c r="N11" s="53">
        <f>SUM(I11:M11)</f>
        <v>1187.25</v>
      </c>
    </row>
    <row r="12" spans="1:14" x14ac:dyDescent="0.25">
      <c r="A12" s="36">
        <v>10</v>
      </c>
      <c r="B12" s="37" t="s">
        <v>172</v>
      </c>
      <c r="C12" s="36">
        <v>2805011</v>
      </c>
      <c r="D12" s="62">
        <f t="shared" si="0"/>
        <v>704396.28</v>
      </c>
      <c r="E12" s="62">
        <v>697422.07000000007</v>
      </c>
      <c r="F12" s="62">
        <v>6974.21</v>
      </c>
      <c r="G12" s="2"/>
      <c r="H12" s="6" t="s">
        <v>7</v>
      </c>
      <c r="I12" s="54">
        <f>Arkusz1!F153</f>
        <v>0</v>
      </c>
      <c r="J12" s="55">
        <f>Arkusz1!G153</f>
        <v>0</v>
      </c>
      <c r="K12" s="55">
        <f>Arkusz1!H153</f>
        <v>0</v>
      </c>
      <c r="L12" s="55">
        <f>Arkusz1!I153</f>
        <v>0</v>
      </c>
      <c r="M12" s="56">
        <f>Arkusz1!J153</f>
        <v>0</v>
      </c>
      <c r="N12" s="53">
        <f t="shared" ref="N12:N19" si="1">SUM(I12:M12)</f>
        <v>0</v>
      </c>
    </row>
    <row r="13" spans="1:14" x14ac:dyDescent="0.25">
      <c r="A13" s="36">
        <v>11</v>
      </c>
      <c r="B13" s="37" t="s">
        <v>173</v>
      </c>
      <c r="C13" s="36">
        <v>2802033</v>
      </c>
      <c r="D13" s="62">
        <f t="shared" si="0"/>
        <v>25910.739999999998</v>
      </c>
      <c r="E13" s="62">
        <v>25654.219999999998</v>
      </c>
      <c r="F13" s="62">
        <v>256.52</v>
      </c>
      <c r="G13" s="2"/>
      <c r="H13" s="6" t="s">
        <v>8</v>
      </c>
      <c r="I13" s="54">
        <f>Arkusz1!F154</f>
        <v>0</v>
      </c>
      <c r="J13" s="55">
        <f>Arkusz1!G154</f>
        <v>0</v>
      </c>
      <c r="K13" s="55">
        <f>Arkusz1!H154</f>
        <v>0</v>
      </c>
      <c r="L13" s="55">
        <f>Arkusz1!I154</f>
        <v>0</v>
      </c>
      <c r="M13" s="56">
        <f>Arkusz1!J154</f>
        <v>0</v>
      </c>
      <c r="N13" s="53">
        <f t="shared" si="1"/>
        <v>0</v>
      </c>
    </row>
    <row r="14" spans="1:14" x14ac:dyDescent="0.25">
      <c r="A14" s="36">
        <v>12</v>
      </c>
      <c r="B14" s="37" t="s">
        <v>174</v>
      </c>
      <c r="C14" s="36">
        <v>2806011</v>
      </c>
      <c r="D14" s="62">
        <f t="shared" si="0"/>
        <v>293240.23</v>
      </c>
      <c r="E14" s="62">
        <v>290336.87</v>
      </c>
      <c r="F14" s="62">
        <v>2903.36</v>
      </c>
      <c r="G14" s="2"/>
      <c r="H14" s="6" t="s">
        <v>9</v>
      </c>
      <c r="I14" s="54">
        <f>Arkusz1!F155</f>
        <v>494.8</v>
      </c>
      <c r="J14" s="55">
        <f>Arkusz1!G155</f>
        <v>544.54999999999995</v>
      </c>
      <c r="K14" s="55">
        <f>Arkusz1!H155</f>
        <v>0</v>
      </c>
      <c r="L14" s="55">
        <f>Arkusz1!I155</f>
        <v>0</v>
      </c>
      <c r="M14" s="56">
        <f>Arkusz1!J155</f>
        <v>10.380000000000109</v>
      </c>
      <c r="N14" s="53">
        <f t="shared" si="1"/>
        <v>1049.73</v>
      </c>
    </row>
    <row r="15" spans="1:14" x14ac:dyDescent="0.25">
      <c r="A15" s="36">
        <v>13</v>
      </c>
      <c r="B15" s="37" t="s">
        <v>175</v>
      </c>
      <c r="C15" s="36">
        <v>2818033</v>
      </c>
      <c r="D15" s="62">
        <f t="shared" si="0"/>
        <v>238886.86999999994</v>
      </c>
      <c r="E15" s="62">
        <v>236521.69999999992</v>
      </c>
      <c r="F15" s="62">
        <v>2365.17</v>
      </c>
      <c r="G15" s="2"/>
      <c r="H15" s="6" t="s">
        <v>10</v>
      </c>
      <c r="I15" s="54">
        <f>Arkusz1!F156</f>
        <v>2553.0100000000002</v>
      </c>
      <c r="J15" s="55">
        <f>Arkusz1!G156</f>
        <v>2831.6099999999997</v>
      </c>
      <c r="K15" s="55">
        <f>Arkusz1!H156</f>
        <v>0</v>
      </c>
      <c r="L15" s="55">
        <f>Arkusz1!I156</f>
        <v>0</v>
      </c>
      <c r="M15" s="56">
        <f>Arkusz1!J156</f>
        <v>53.840000000000146</v>
      </c>
      <c r="N15" s="53">
        <f t="shared" si="1"/>
        <v>5438.46</v>
      </c>
    </row>
    <row r="16" spans="1:14" x14ac:dyDescent="0.25">
      <c r="A16" s="36">
        <v>14</v>
      </c>
      <c r="B16" s="37" t="s">
        <v>176</v>
      </c>
      <c r="C16" s="36">
        <v>2801021</v>
      </c>
      <c r="D16" s="62">
        <f t="shared" si="0"/>
        <v>43030.51</v>
      </c>
      <c r="E16" s="62">
        <v>42604.51</v>
      </c>
      <c r="F16" s="62">
        <v>426</v>
      </c>
      <c r="G16" s="2"/>
      <c r="H16" s="6" t="s">
        <v>11</v>
      </c>
      <c r="I16" s="54">
        <f>Arkusz1!F157</f>
        <v>0</v>
      </c>
      <c r="J16" s="55">
        <f>Arkusz1!G157</f>
        <v>204.20999999999998</v>
      </c>
      <c r="K16" s="55">
        <f>Arkusz1!H157</f>
        <v>0</v>
      </c>
      <c r="L16" s="55">
        <f>Arkusz1!I157</f>
        <v>0</v>
      </c>
      <c r="M16" s="56">
        <f>Arkusz1!J157</f>
        <v>2.039999999999992</v>
      </c>
      <c r="N16" s="53">
        <f t="shared" si="1"/>
        <v>206.24999999999997</v>
      </c>
    </row>
    <row r="17" spans="1:14" x14ac:dyDescent="0.25">
      <c r="A17" s="36">
        <v>15</v>
      </c>
      <c r="B17" s="37" t="s">
        <v>177</v>
      </c>
      <c r="C17" s="36">
        <v>2807011</v>
      </c>
      <c r="D17" s="62">
        <f t="shared" si="0"/>
        <v>401246.49999999994</v>
      </c>
      <c r="E17" s="62">
        <v>397273.79999999993</v>
      </c>
      <c r="F17" s="62">
        <v>3972.7</v>
      </c>
      <c r="G17" s="2"/>
      <c r="H17" s="6" t="s">
        <v>12</v>
      </c>
      <c r="I17" s="54">
        <f>Arkusz1!F158</f>
        <v>0</v>
      </c>
      <c r="J17" s="55">
        <f>Arkusz1!G158</f>
        <v>0</v>
      </c>
      <c r="K17" s="55">
        <f>Arkusz1!H158</f>
        <v>0</v>
      </c>
      <c r="L17" s="55">
        <f>Arkusz1!I158</f>
        <v>0</v>
      </c>
      <c r="M17" s="56">
        <f>Arkusz1!J158</f>
        <v>0</v>
      </c>
      <c r="N17" s="53">
        <f t="shared" si="1"/>
        <v>0</v>
      </c>
    </row>
    <row r="18" spans="1:14" x14ac:dyDescent="0.25">
      <c r="A18" s="36">
        <v>16</v>
      </c>
      <c r="B18" s="37" t="s">
        <v>178</v>
      </c>
      <c r="C18" s="36">
        <v>2814063</v>
      </c>
      <c r="D18" s="47">
        <f t="shared" si="0"/>
        <v>54410.57</v>
      </c>
      <c r="E18" s="47">
        <v>53871.87</v>
      </c>
      <c r="F18" s="47">
        <v>538.70000000000005</v>
      </c>
      <c r="G18" s="2"/>
      <c r="H18" s="6" t="s">
        <v>13</v>
      </c>
      <c r="I18" s="54">
        <f>Arkusz1!F159</f>
        <v>0</v>
      </c>
      <c r="J18" s="55">
        <f>Arkusz1!G159</f>
        <v>0</v>
      </c>
      <c r="K18" s="55">
        <f>Arkusz1!H159</f>
        <v>0</v>
      </c>
      <c r="L18" s="55">
        <f>Arkusz1!I159</f>
        <v>0</v>
      </c>
      <c r="M18" s="56">
        <f>Arkusz1!J159</f>
        <v>0</v>
      </c>
      <c r="N18" s="53">
        <f t="shared" si="1"/>
        <v>0</v>
      </c>
    </row>
    <row r="19" spans="1:14" ht="15.75" thickBot="1" x14ac:dyDescent="0.3">
      <c r="A19" s="36">
        <v>17</v>
      </c>
      <c r="B19" s="37" t="s">
        <v>179</v>
      </c>
      <c r="C19" s="36">
        <v>2808011</v>
      </c>
      <c r="D19" s="47">
        <f t="shared" si="0"/>
        <v>299489.07</v>
      </c>
      <c r="E19" s="47">
        <v>296523.86</v>
      </c>
      <c r="F19" s="47">
        <v>2965.21</v>
      </c>
      <c r="G19" s="2"/>
      <c r="H19" s="6" t="s">
        <v>14</v>
      </c>
      <c r="I19" s="57">
        <f>Arkusz1!F160</f>
        <v>0</v>
      </c>
      <c r="J19" s="58">
        <f>Arkusz1!G160</f>
        <v>0</v>
      </c>
      <c r="K19" s="58">
        <f>Arkusz1!H160</f>
        <v>0</v>
      </c>
      <c r="L19" s="58">
        <f>Arkusz1!I160</f>
        <v>0</v>
      </c>
      <c r="M19" s="59">
        <f>Arkusz1!J160</f>
        <v>0</v>
      </c>
      <c r="N19" s="53">
        <f t="shared" si="1"/>
        <v>0</v>
      </c>
    </row>
    <row r="20" spans="1:14" x14ac:dyDescent="0.25">
      <c r="A20" s="36">
        <v>18</v>
      </c>
      <c r="B20" s="37" t="s">
        <v>180</v>
      </c>
      <c r="C20" s="36">
        <v>2807043</v>
      </c>
      <c r="D20" s="47">
        <f t="shared" si="0"/>
        <v>63376.639999999999</v>
      </c>
      <c r="E20" s="47">
        <v>62749.2</v>
      </c>
      <c r="F20" s="47">
        <v>627.44000000000005</v>
      </c>
      <c r="G20" s="2"/>
      <c r="H20" s="2"/>
      <c r="I20" s="53">
        <f>SUM(I10:I19)</f>
        <v>131130.84000000003</v>
      </c>
      <c r="J20" s="53">
        <f>SUM(J10:J19)</f>
        <v>55856.380000000005</v>
      </c>
      <c r="K20" s="53">
        <f>SUM(K10:K19)</f>
        <v>617.6</v>
      </c>
      <c r="L20" s="53">
        <f>SUM(L10:L19)</f>
        <v>129.25</v>
      </c>
      <c r="M20" s="53">
        <f>SUM(M10:M19)</f>
        <v>1877.29</v>
      </c>
      <c r="N20" s="53">
        <f>SUM(I20:M20)</f>
        <v>189611.36000000004</v>
      </c>
    </row>
    <row r="21" spans="1:14" x14ac:dyDescent="0.25">
      <c r="A21" s="36">
        <v>19</v>
      </c>
      <c r="B21" s="37" t="s">
        <v>181</v>
      </c>
      <c r="C21" s="36">
        <v>2808043</v>
      </c>
      <c r="D21" s="47">
        <f t="shared" si="0"/>
        <v>84551.760000000009</v>
      </c>
      <c r="E21" s="47">
        <v>83714.66</v>
      </c>
      <c r="F21" s="47">
        <v>837.1</v>
      </c>
      <c r="G21" s="2"/>
      <c r="H21" s="2"/>
      <c r="I21" s="2"/>
      <c r="J21" s="2"/>
      <c r="K21" s="2"/>
      <c r="L21" s="2"/>
    </row>
    <row r="22" spans="1:14" ht="15" customHeight="1" x14ac:dyDescent="0.25">
      <c r="A22" s="36">
        <v>20</v>
      </c>
      <c r="B22" s="37" t="s">
        <v>182</v>
      </c>
      <c r="C22" s="36">
        <v>2809011</v>
      </c>
      <c r="D22" s="47">
        <f t="shared" si="0"/>
        <v>171735.16999999998</v>
      </c>
      <c r="E22" s="47">
        <v>170034.84</v>
      </c>
      <c r="F22" s="47">
        <v>1700.33</v>
      </c>
      <c r="G22" s="2"/>
      <c r="H22" s="2"/>
      <c r="I22" s="67" t="s">
        <v>440</v>
      </c>
      <c r="J22" s="67"/>
      <c r="K22" s="67"/>
      <c r="L22" s="67"/>
      <c r="M22" s="60">
        <f>SUM(I10:L19)</f>
        <v>187734.06999999998</v>
      </c>
    </row>
    <row r="23" spans="1:14" x14ac:dyDescent="0.25">
      <c r="A23" s="36">
        <v>21</v>
      </c>
      <c r="B23" s="37" t="s">
        <v>183</v>
      </c>
      <c r="C23" s="36">
        <v>2803043</v>
      </c>
      <c r="D23" s="47">
        <f t="shared" si="0"/>
        <v>157572.24999999997</v>
      </c>
      <c r="E23" s="47">
        <v>156012.15999999997</v>
      </c>
      <c r="F23" s="47">
        <v>1560.09</v>
      </c>
      <c r="G23" s="2"/>
      <c r="H23" s="2"/>
      <c r="I23" s="67" t="s">
        <v>444</v>
      </c>
      <c r="J23" s="68"/>
      <c r="K23" s="68"/>
      <c r="L23" s="68"/>
      <c r="M23" s="60">
        <f>SUM(M10:M19)</f>
        <v>1877.29</v>
      </c>
    </row>
    <row r="24" spans="1:14" x14ac:dyDescent="0.25">
      <c r="A24" s="36">
        <v>22</v>
      </c>
      <c r="B24" s="37" t="s">
        <v>184</v>
      </c>
      <c r="C24" s="36">
        <v>2807021</v>
      </c>
      <c r="D24" s="47">
        <f t="shared" si="0"/>
        <v>123985.03</v>
      </c>
      <c r="E24" s="47">
        <v>122757.45999999999</v>
      </c>
      <c r="F24" s="47">
        <v>1227.57</v>
      </c>
      <c r="G24" s="2"/>
      <c r="H24" s="2"/>
      <c r="I24" s="68" t="s">
        <v>442</v>
      </c>
      <c r="J24" s="68"/>
      <c r="K24" s="68"/>
      <c r="L24" s="68"/>
      <c r="M24" s="63">
        <f>M22+M23</f>
        <v>189611.36</v>
      </c>
    </row>
    <row r="25" spans="1:14" x14ac:dyDescent="0.25">
      <c r="A25" s="36">
        <v>23</v>
      </c>
      <c r="B25" s="37" t="s">
        <v>185</v>
      </c>
      <c r="C25" s="36">
        <v>2810023</v>
      </c>
      <c r="D25" s="47">
        <f t="shared" si="0"/>
        <v>81656.929999999993</v>
      </c>
      <c r="E25" s="47">
        <v>80848.459999999992</v>
      </c>
      <c r="F25" s="47">
        <v>808.47</v>
      </c>
      <c r="G25" s="2"/>
      <c r="H25" s="2"/>
      <c r="I25" s="2"/>
      <c r="J25" s="2"/>
      <c r="K25" s="2"/>
      <c r="L25" s="2"/>
    </row>
    <row r="26" spans="1:14" x14ac:dyDescent="0.25">
      <c r="A26" s="36">
        <v>24</v>
      </c>
      <c r="B26" s="37" t="s">
        <v>186</v>
      </c>
      <c r="C26" s="36">
        <v>2815063</v>
      </c>
      <c r="D26" s="47">
        <f t="shared" si="0"/>
        <v>46420.299999999988</v>
      </c>
      <c r="E26" s="47">
        <v>45960.709999999992</v>
      </c>
      <c r="F26" s="47">
        <v>459.59</v>
      </c>
      <c r="G26" s="2"/>
      <c r="H26" s="2"/>
      <c r="I26" s="2"/>
      <c r="J26" s="2"/>
      <c r="K26" s="2"/>
      <c r="L26" s="2"/>
    </row>
    <row r="27" spans="1:14" x14ac:dyDescent="0.25">
      <c r="A27" s="36">
        <v>25</v>
      </c>
      <c r="B27" s="37" t="s">
        <v>187</v>
      </c>
      <c r="C27" s="36">
        <v>2815073</v>
      </c>
      <c r="D27" s="47">
        <f t="shared" si="0"/>
        <v>42734.19999999999</v>
      </c>
      <c r="E27" s="47">
        <v>42311.099999999991</v>
      </c>
      <c r="F27" s="47">
        <v>423.1</v>
      </c>
      <c r="G27" s="2"/>
      <c r="H27" s="2"/>
      <c r="I27" s="2"/>
      <c r="J27" s="2"/>
      <c r="K27" s="2"/>
      <c r="L27" s="2"/>
    </row>
    <row r="28" spans="1:14" x14ac:dyDescent="0.25">
      <c r="A28" s="36">
        <v>26</v>
      </c>
      <c r="B28" s="37" t="s">
        <v>188</v>
      </c>
      <c r="C28" s="36">
        <v>2804063</v>
      </c>
      <c r="D28" s="47">
        <f t="shared" si="0"/>
        <v>37245.08</v>
      </c>
      <c r="E28" s="47">
        <v>36876.32</v>
      </c>
      <c r="F28" s="47">
        <v>368.76</v>
      </c>
      <c r="G28" s="2"/>
      <c r="H28" s="2"/>
      <c r="I28" s="2"/>
      <c r="J28" s="2"/>
      <c r="K28" s="2"/>
      <c r="L28" s="2"/>
    </row>
    <row r="29" spans="1:14" x14ac:dyDescent="0.25">
      <c r="A29" s="36">
        <v>27</v>
      </c>
      <c r="B29" s="37" t="s">
        <v>189</v>
      </c>
      <c r="C29" s="36">
        <v>2815083</v>
      </c>
      <c r="D29" s="47">
        <f t="shared" si="0"/>
        <v>269526.62000000005</v>
      </c>
      <c r="E29" s="47">
        <v>266858.05000000005</v>
      </c>
      <c r="F29" s="47">
        <v>2668.57</v>
      </c>
      <c r="G29" s="2"/>
      <c r="H29" s="2"/>
      <c r="I29" s="2"/>
      <c r="J29" s="2"/>
      <c r="K29" s="2"/>
      <c r="L29" s="2"/>
    </row>
    <row r="30" spans="1:14" x14ac:dyDescent="0.25">
      <c r="A30" s="36">
        <v>28</v>
      </c>
      <c r="B30" s="37" t="s">
        <v>190</v>
      </c>
      <c r="C30" s="36">
        <v>2810011</v>
      </c>
      <c r="D30" s="47">
        <f t="shared" si="0"/>
        <v>252626.33</v>
      </c>
      <c r="E30" s="47">
        <v>250125.09999999998</v>
      </c>
      <c r="F30" s="47">
        <v>2501.23</v>
      </c>
      <c r="G30" s="2"/>
      <c r="H30" s="2"/>
      <c r="I30" s="2"/>
      <c r="J30" s="2"/>
      <c r="K30" s="2"/>
      <c r="L30" s="2"/>
    </row>
    <row r="31" spans="1:14" x14ac:dyDescent="0.25">
      <c r="A31" s="36">
        <v>29</v>
      </c>
      <c r="B31" s="37" t="s">
        <v>191</v>
      </c>
      <c r="C31" s="36">
        <v>2811043</v>
      </c>
      <c r="D31" s="47">
        <f t="shared" si="0"/>
        <v>214426.86</v>
      </c>
      <c r="E31" s="47">
        <v>212303.83</v>
      </c>
      <c r="F31" s="47">
        <v>2123.0300000000002</v>
      </c>
      <c r="G31" s="2"/>
      <c r="H31" s="2"/>
      <c r="I31" s="2"/>
      <c r="J31" s="2"/>
      <c r="K31" s="2"/>
      <c r="L31" s="2"/>
    </row>
    <row r="32" spans="1:14" x14ac:dyDescent="0.25">
      <c r="A32" s="36">
        <v>30</v>
      </c>
      <c r="B32" s="37" t="s">
        <v>192</v>
      </c>
      <c r="C32" s="36">
        <v>2812011</v>
      </c>
      <c r="D32" s="47">
        <f t="shared" si="0"/>
        <v>151733.49</v>
      </c>
      <c r="E32" s="47">
        <v>150231.25999999998</v>
      </c>
      <c r="F32" s="47">
        <v>1502.23</v>
      </c>
      <c r="G32" s="2"/>
      <c r="H32" s="2"/>
      <c r="I32" s="2"/>
      <c r="J32" s="2"/>
      <c r="K32" s="2"/>
      <c r="L32" s="2"/>
    </row>
    <row r="33" spans="1:12" x14ac:dyDescent="0.25">
      <c r="A33" s="36">
        <v>31</v>
      </c>
      <c r="B33" s="37" t="s">
        <v>193</v>
      </c>
      <c r="C33" s="36">
        <v>2813043</v>
      </c>
      <c r="D33" s="47">
        <f t="shared" si="0"/>
        <v>266610.98</v>
      </c>
      <c r="E33" s="47">
        <v>263971.27999999997</v>
      </c>
      <c r="F33" s="47">
        <v>2639.7</v>
      </c>
      <c r="G33" s="2"/>
      <c r="H33" s="2"/>
      <c r="I33" s="2"/>
      <c r="J33" s="2"/>
      <c r="K33" s="2"/>
      <c r="L33" s="2"/>
    </row>
    <row r="34" spans="1:12" x14ac:dyDescent="0.25">
      <c r="A34" s="36">
        <v>32</v>
      </c>
      <c r="B34" s="37" t="s">
        <v>194</v>
      </c>
      <c r="C34" s="36">
        <v>2862011</v>
      </c>
      <c r="D34" s="47">
        <f t="shared" si="0"/>
        <v>2076888.58</v>
      </c>
      <c r="E34" s="47">
        <v>2056325.4000000001</v>
      </c>
      <c r="F34" s="47">
        <v>20563.18</v>
      </c>
      <c r="G34" s="2"/>
      <c r="H34" s="2"/>
      <c r="I34" s="2"/>
      <c r="J34" s="2"/>
      <c r="K34" s="2"/>
      <c r="L34" s="2"/>
    </row>
    <row r="35" spans="1:12" x14ac:dyDescent="0.25">
      <c r="A35" s="36">
        <v>33</v>
      </c>
      <c r="B35" s="37" t="s">
        <v>195</v>
      </c>
      <c r="C35" s="36">
        <v>2814093</v>
      </c>
      <c r="D35" s="47">
        <f t="shared" si="0"/>
        <v>137316</v>
      </c>
      <c r="E35" s="47">
        <v>135956.45000000001</v>
      </c>
      <c r="F35" s="47">
        <v>1359.55</v>
      </c>
      <c r="G35" s="2"/>
      <c r="H35" s="2"/>
      <c r="I35" s="2"/>
      <c r="J35" s="2"/>
      <c r="K35" s="2"/>
      <c r="L35" s="2"/>
    </row>
    <row r="36" spans="1:12" x14ac:dyDescent="0.25">
      <c r="A36" s="36">
        <v>34</v>
      </c>
      <c r="B36" s="37" t="s">
        <v>196</v>
      </c>
      <c r="C36" s="36">
        <v>2809053</v>
      </c>
      <c r="D36" s="47">
        <f t="shared" si="0"/>
        <v>118399.78</v>
      </c>
      <c r="E36" s="47">
        <v>117227.54</v>
      </c>
      <c r="F36" s="47">
        <v>1172.24</v>
      </c>
      <c r="G36" s="2"/>
      <c r="H36" s="2"/>
      <c r="I36" s="2"/>
      <c r="J36" s="2"/>
      <c r="K36" s="2"/>
      <c r="L36" s="2"/>
    </row>
    <row r="37" spans="1:12" x14ac:dyDescent="0.25">
      <c r="A37" s="36">
        <v>35</v>
      </c>
      <c r="B37" s="37" t="s">
        <v>197</v>
      </c>
      <c r="C37" s="36">
        <v>2816023</v>
      </c>
      <c r="D37" s="47">
        <f t="shared" si="0"/>
        <v>86273.789999999979</v>
      </c>
      <c r="E37" s="47">
        <v>85419.609999999986</v>
      </c>
      <c r="F37" s="47">
        <v>854.18</v>
      </c>
      <c r="G37" s="2"/>
      <c r="H37" s="2"/>
      <c r="I37" s="2"/>
      <c r="J37" s="2"/>
      <c r="K37" s="2"/>
      <c r="L37" s="2"/>
    </row>
    <row r="38" spans="1:12" x14ac:dyDescent="0.25">
      <c r="A38" s="36">
        <v>36</v>
      </c>
      <c r="B38" s="37" t="s">
        <v>198</v>
      </c>
      <c r="C38" s="36">
        <v>2815011</v>
      </c>
      <c r="D38" s="47">
        <f t="shared" si="0"/>
        <v>372589.72999999992</v>
      </c>
      <c r="E38" s="47">
        <v>368900.74999999994</v>
      </c>
      <c r="F38" s="47">
        <v>3688.98</v>
      </c>
      <c r="G38" s="2"/>
      <c r="H38" s="2"/>
      <c r="I38" s="2"/>
      <c r="J38" s="2"/>
      <c r="K38" s="2"/>
      <c r="L38" s="2"/>
    </row>
    <row r="39" spans="1:12" x14ac:dyDescent="0.25">
      <c r="A39" s="36">
        <v>37</v>
      </c>
      <c r="B39" s="37" t="s">
        <v>199</v>
      </c>
      <c r="C39" s="36">
        <v>2804073</v>
      </c>
      <c r="D39" s="47">
        <f t="shared" si="0"/>
        <v>218709.51000000004</v>
      </c>
      <c r="E39" s="47">
        <v>216544.12000000002</v>
      </c>
      <c r="F39" s="47">
        <v>2165.39</v>
      </c>
      <c r="G39" s="2"/>
      <c r="H39" s="2"/>
      <c r="I39" s="2"/>
      <c r="J39" s="2"/>
      <c r="K39" s="2"/>
      <c r="L39" s="2"/>
    </row>
    <row r="40" spans="1:12" x14ac:dyDescent="0.25">
      <c r="A40" s="36">
        <v>38</v>
      </c>
      <c r="B40" s="37" t="s">
        <v>200</v>
      </c>
      <c r="C40" s="36">
        <v>2817043</v>
      </c>
      <c r="D40" s="47">
        <f t="shared" si="0"/>
        <v>56200.7</v>
      </c>
      <c r="E40" s="47">
        <v>55644.27</v>
      </c>
      <c r="F40" s="47">
        <v>556.42999999999995</v>
      </c>
      <c r="G40" s="2"/>
      <c r="H40" s="2"/>
      <c r="I40" s="2"/>
      <c r="J40" s="2"/>
      <c r="K40" s="2"/>
      <c r="L40" s="2"/>
    </row>
    <row r="41" spans="1:12" x14ac:dyDescent="0.25">
      <c r="A41" s="36">
        <v>39</v>
      </c>
      <c r="B41" s="37" t="s">
        <v>201</v>
      </c>
      <c r="C41" s="36">
        <v>2802053</v>
      </c>
      <c r="D41" s="47">
        <f t="shared" si="0"/>
        <v>47713.829999999994</v>
      </c>
      <c r="E41" s="47">
        <v>47241.439999999995</v>
      </c>
      <c r="F41" s="47">
        <v>472.39</v>
      </c>
      <c r="G41" s="2"/>
      <c r="H41" s="2"/>
      <c r="I41" s="2"/>
      <c r="J41" s="2"/>
      <c r="K41" s="2"/>
      <c r="L41" s="2"/>
    </row>
    <row r="42" spans="1:12" x14ac:dyDescent="0.25">
      <c r="A42" s="36">
        <v>40</v>
      </c>
      <c r="B42" s="37" t="s">
        <v>202</v>
      </c>
      <c r="C42" s="36">
        <v>2816033</v>
      </c>
      <c r="D42" s="47">
        <f t="shared" si="0"/>
        <v>268982.41000000003</v>
      </c>
      <c r="E42" s="47">
        <v>266319.26</v>
      </c>
      <c r="F42" s="47">
        <v>2663.15</v>
      </c>
      <c r="G42" s="2"/>
      <c r="H42" s="2"/>
      <c r="I42" s="2"/>
      <c r="J42" s="2"/>
      <c r="K42" s="2"/>
      <c r="L42" s="2"/>
    </row>
    <row r="43" spans="1:12" x14ac:dyDescent="0.25">
      <c r="A43" s="36">
        <v>41</v>
      </c>
      <c r="B43" s="37" t="s">
        <v>203</v>
      </c>
      <c r="C43" s="36">
        <v>2808053</v>
      </c>
      <c r="D43" s="47">
        <f t="shared" si="0"/>
        <v>48940.79</v>
      </c>
      <c r="E43" s="47">
        <v>48456.23</v>
      </c>
      <c r="F43" s="47">
        <v>484.56</v>
      </c>
      <c r="G43" s="2"/>
      <c r="H43" s="2"/>
      <c r="I43" s="2"/>
      <c r="J43" s="2"/>
      <c r="K43" s="2"/>
      <c r="L43" s="2"/>
    </row>
    <row r="44" spans="1:12" x14ac:dyDescent="0.25">
      <c r="A44" s="36">
        <v>42</v>
      </c>
      <c r="B44" s="37" t="s">
        <v>204</v>
      </c>
      <c r="C44" s="36">
        <v>2816043</v>
      </c>
      <c r="D44" s="47">
        <f t="shared" si="0"/>
        <v>55006.030000000006</v>
      </c>
      <c r="E44" s="47">
        <v>54461.430000000008</v>
      </c>
      <c r="F44" s="47">
        <v>544.6</v>
      </c>
      <c r="G44" s="2"/>
      <c r="H44" s="2"/>
      <c r="I44" s="2"/>
      <c r="J44" s="2"/>
      <c r="K44" s="2"/>
      <c r="L44" s="2"/>
    </row>
    <row r="45" spans="1:12" x14ac:dyDescent="0.25">
      <c r="A45" s="36">
        <v>43</v>
      </c>
      <c r="B45" s="37" t="s">
        <v>205</v>
      </c>
      <c r="C45" s="36">
        <v>2806083</v>
      </c>
      <c r="D45" s="47">
        <f t="shared" si="0"/>
        <v>55783.079999999994</v>
      </c>
      <c r="E45" s="47">
        <v>55230.81</v>
      </c>
      <c r="F45" s="47">
        <v>552.27</v>
      </c>
      <c r="G45" s="2"/>
      <c r="H45" s="2"/>
      <c r="I45" s="2"/>
      <c r="J45" s="2"/>
      <c r="K45" s="2"/>
      <c r="L45" s="2"/>
    </row>
    <row r="46" spans="1:12" x14ac:dyDescent="0.25">
      <c r="A46" s="36">
        <v>44</v>
      </c>
      <c r="B46" s="37" t="s">
        <v>206</v>
      </c>
      <c r="C46" s="36">
        <v>2801063</v>
      </c>
      <c r="D46" s="47">
        <f t="shared" si="0"/>
        <v>52905.259999999995</v>
      </c>
      <c r="E46" s="47">
        <v>52381.459999999992</v>
      </c>
      <c r="F46" s="47">
        <v>523.79999999999995</v>
      </c>
      <c r="G46" s="2"/>
      <c r="H46" s="2"/>
      <c r="I46" s="2"/>
      <c r="J46" s="2"/>
      <c r="K46" s="2"/>
      <c r="L46" s="2"/>
    </row>
    <row r="47" spans="1:12" x14ac:dyDescent="0.25">
      <c r="A47" s="36">
        <v>45</v>
      </c>
      <c r="B47" s="37" t="s">
        <v>207</v>
      </c>
      <c r="C47" s="36">
        <v>2807063</v>
      </c>
      <c r="D47" s="47">
        <f t="shared" si="0"/>
        <v>128818.3</v>
      </c>
      <c r="E47" s="47">
        <v>127542.92</v>
      </c>
      <c r="F47" s="47">
        <v>1275.3800000000001</v>
      </c>
      <c r="G47" s="2"/>
      <c r="H47" s="2"/>
      <c r="I47" s="2"/>
      <c r="J47" s="2"/>
      <c r="K47" s="2"/>
      <c r="L47" s="2"/>
    </row>
    <row r="48" spans="1:12" x14ac:dyDescent="0.25">
      <c r="A48" s="36">
        <v>46</v>
      </c>
      <c r="B48" s="37" t="s">
        <v>208</v>
      </c>
      <c r="C48" s="36">
        <v>2817011</v>
      </c>
      <c r="D48" s="47">
        <f t="shared" si="0"/>
        <v>302656.75000000012</v>
      </c>
      <c r="E48" s="47">
        <v>299660.19000000012</v>
      </c>
      <c r="F48" s="47">
        <v>2996.56</v>
      </c>
      <c r="G48" s="2"/>
      <c r="H48" s="2"/>
      <c r="I48" s="2"/>
      <c r="J48" s="2"/>
      <c r="K48" s="2"/>
      <c r="L48" s="2"/>
    </row>
    <row r="49" spans="1:12" x14ac:dyDescent="0.25">
      <c r="A49" s="36">
        <v>47</v>
      </c>
      <c r="B49" s="37" t="s">
        <v>209</v>
      </c>
      <c r="C49" s="36">
        <v>2804093</v>
      </c>
      <c r="D49" s="47">
        <f t="shared" si="0"/>
        <v>50847.590000000004</v>
      </c>
      <c r="E49" s="47">
        <v>50344.160000000003</v>
      </c>
      <c r="F49" s="47">
        <v>503.43</v>
      </c>
      <c r="G49" s="2"/>
      <c r="H49" s="2"/>
      <c r="I49" s="2"/>
      <c r="J49" s="2"/>
      <c r="K49" s="2"/>
      <c r="L49" s="2"/>
    </row>
    <row r="50" spans="1:12" x14ac:dyDescent="0.25">
      <c r="A50" s="36">
        <v>48</v>
      </c>
      <c r="B50" s="37" t="s">
        <v>210</v>
      </c>
      <c r="C50" s="36">
        <v>2819033</v>
      </c>
      <c r="D50" s="47">
        <f t="shared" si="0"/>
        <v>156262.41999999998</v>
      </c>
      <c r="E50" s="47">
        <v>154715.31</v>
      </c>
      <c r="F50" s="47">
        <v>1547.11</v>
      </c>
      <c r="G50" s="2"/>
      <c r="H50" s="2"/>
      <c r="I50" s="2"/>
      <c r="J50" s="2"/>
      <c r="K50" s="2"/>
      <c r="L50" s="2"/>
    </row>
    <row r="51" spans="1:12" x14ac:dyDescent="0.25">
      <c r="A51" s="36">
        <v>49</v>
      </c>
      <c r="B51" s="37" t="s">
        <v>211</v>
      </c>
      <c r="C51" s="36">
        <v>2807073</v>
      </c>
      <c r="D51" s="47">
        <f t="shared" si="0"/>
        <v>68162.91</v>
      </c>
      <c r="E51" s="47">
        <v>67488.040000000008</v>
      </c>
      <c r="F51" s="47">
        <v>674.87</v>
      </c>
      <c r="G51" s="2"/>
      <c r="H51" s="2"/>
      <c r="I51" s="2"/>
      <c r="J51" s="2"/>
      <c r="K51" s="2"/>
      <c r="L51" s="2"/>
    </row>
    <row r="52" spans="1:12" x14ac:dyDescent="0.25">
      <c r="A52" s="36">
        <v>50</v>
      </c>
      <c r="B52" s="37" t="s">
        <v>212</v>
      </c>
      <c r="C52" s="36">
        <v>2818012</v>
      </c>
      <c r="D52" s="47">
        <f t="shared" si="0"/>
        <v>28729.79</v>
      </c>
      <c r="E52" s="47">
        <v>28445.350000000002</v>
      </c>
      <c r="F52" s="47">
        <v>284.44</v>
      </c>
      <c r="G52" s="2"/>
      <c r="H52" s="2"/>
      <c r="I52" s="2"/>
      <c r="J52" s="2"/>
      <c r="K52" s="2"/>
      <c r="L52" s="2"/>
    </row>
    <row r="53" spans="1:12" x14ac:dyDescent="0.25">
      <c r="A53" s="36">
        <v>51</v>
      </c>
      <c r="B53" s="37" t="s">
        <v>213</v>
      </c>
      <c r="C53" s="36">
        <v>2808022</v>
      </c>
      <c r="D53" s="47">
        <f t="shared" si="0"/>
        <v>51407.45</v>
      </c>
      <c r="E53" s="47">
        <v>50898.49</v>
      </c>
      <c r="F53" s="47">
        <v>508.96</v>
      </c>
      <c r="G53" s="2"/>
      <c r="H53" s="2"/>
      <c r="I53" s="2"/>
      <c r="J53" s="2"/>
      <c r="K53" s="2"/>
      <c r="L53" s="2"/>
    </row>
    <row r="54" spans="1:12" x14ac:dyDescent="0.25">
      <c r="A54" s="36">
        <v>52</v>
      </c>
      <c r="B54" s="37" t="s">
        <v>214</v>
      </c>
      <c r="C54" s="36">
        <v>2801032</v>
      </c>
      <c r="D54" s="47">
        <f t="shared" si="0"/>
        <v>82770.06</v>
      </c>
      <c r="E54" s="47">
        <v>81950.559999999998</v>
      </c>
      <c r="F54" s="47">
        <v>819.5</v>
      </c>
      <c r="G54" s="2"/>
      <c r="H54" s="2"/>
      <c r="I54" s="2"/>
      <c r="J54" s="2"/>
      <c r="K54" s="2"/>
      <c r="L54" s="2"/>
    </row>
    <row r="55" spans="1:12" x14ac:dyDescent="0.25">
      <c r="A55" s="36">
        <v>53</v>
      </c>
      <c r="B55" s="37" t="s">
        <v>215</v>
      </c>
      <c r="C55" s="36">
        <v>2812022</v>
      </c>
      <c r="D55" s="47">
        <f t="shared" si="0"/>
        <v>105682.59999999999</v>
      </c>
      <c r="E55" s="47">
        <v>104636.26</v>
      </c>
      <c r="F55" s="47">
        <v>1046.3399999999999</v>
      </c>
      <c r="G55" s="2"/>
      <c r="H55" s="2"/>
      <c r="I55" s="2"/>
      <c r="J55" s="2"/>
      <c r="K55" s="2"/>
      <c r="L55" s="2"/>
    </row>
    <row r="56" spans="1:12" x14ac:dyDescent="0.25">
      <c r="A56" s="36">
        <v>54</v>
      </c>
      <c r="B56" s="37" t="s">
        <v>216</v>
      </c>
      <c r="C56" s="36">
        <v>2802022</v>
      </c>
      <c r="D56" s="47">
        <f t="shared" si="0"/>
        <v>20728.89</v>
      </c>
      <c r="E56" s="47">
        <v>20523.66</v>
      </c>
      <c r="F56" s="47">
        <v>205.23</v>
      </c>
      <c r="G56" s="2"/>
      <c r="H56" s="2"/>
      <c r="I56" s="2"/>
      <c r="J56" s="2"/>
      <c r="K56" s="2"/>
      <c r="L56" s="2"/>
    </row>
    <row r="57" spans="1:12" x14ac:dyDescent="0.25">
      <c r="A57" s="36">
        <v>55</v>
      </c>
      <c r="B57" s="37" t="s">
        <v>217</v>
      </c>
      <c r="C57" s="36">
        <v>2819012</v>
      </c>
      <c r="D57" s="47">
        <f t="shared" si="0"/>
        <v>22795.620000000003</v>
      </c>
      <c r="E57" s="47">
        <v>22569.940000000002</v>
      </c>
      <c r="F57" s="47">
        <v>225.68</v>
      </c>
      <c r="G57" s="2"/>
      <c r="H57" s="2"/>
      <c r="I57" s="2"/>
      <c r="J57" s="2"/>
      <c r="K57" s="2"/>
      <c r="L57" s="2"/>
    </row>
    <row r="58" spans="1:12" x14ac:dyDescent="0.25">
      <c r="A58" s="36">
        <v>56</v>
      </c>
      <c r="B58" s="37" t="s">
        <v>218</v>
      </c>
      <c r="C58" s="36">
        <v>2815022</v>
      </c>
      <c r="D58" s="47">
        <f t="shared" si="0"/>
        <v>38530.5</v>
      </c>
      <c r="E58" s="47">
        <v>38149.019999999997</v>
      </c>
      <c r="F58" s="47">
        <v>381.48</v>
      </c>
      <c r="G58" s="2"/>
      <c r="H58" s="2"/>
      <c r="I58" s="2"/>
      <c r="J58" s="2"/>
      <c r="K58" s="2"/>
      <c r="L58" s="2"/>
    </row>
    <row r="59" spans="1:12" x14ac:dyDescent="0.25">
      <c r="A59" s="36">
        <v>57</v>
      </c>
      <c r="B59" s="37" t="s">
        <v>219</v>
      </c>
      <c r="C59" s="36">
        <v>2818022</v>
      </c>
      <c r="D59" s="47">
        <f t="shared" si="0"/>
        <v>24629.52</v>
      </c>
      <c r="E59" s="47">
        <v>24385.68</v>
      </c>
      <c r="F59" s="47">
        <v>243.84</v>
      </c>
      <c r="G59" s="2"/>
      <c r="H59" s="2"/>
      <c r="I59" s="2"/>
      <c r="J59" s="2"/>
      <c r="K59" s="2"/>
      <c r="L59" s="2"/>
    </row>
    <row r="60" spans="1:12" x14ac:dyDescent="0.25">
      <c r="A60" s="36">
        <v>58</v>
      </c>
      <c r="B60" s="37" t="s">
        <v>220</v>
      </c>
      <c r="C60" s="36">
        <v>2814042</v>
      </c>
      <c r="D60" s="47">
        <f t="shared" si="0"/>
        <v>165197</v>
      </c>
      <c r="E60" s="47">
        <v>163561.42000000001</v>
      </c>
      <c r="F60" s="47">
        <v>1635.58</v>
      </c>
      <c r="G60" s="2"/>
      <c r="H60" s="2"/>
      <c r="I60" s="2"/>
      <c r="J60" s="2"/>
      <c r="K60" s="2"/>
      <c r="L60" s="2"/>
    </row>
    <row r="61" spans="1:12" x14ac:dyDescent="0.25">
      <c r="A61" s="36">
        <v>59</v>
      </c>
      <c r="B61" s="37" t="s">
        <v>221</v>
      </c>
      <c r="C61" s="36">
        <v>2803022</v>
      </c>
      <c r="D61" s="47">
        <f t="shared" si="0"/>
        <v>100076.6</v>
      </c>
      <c r="E61" s="47">
        <v>99085.760000000009</v>
      </c>
      <c r="F61" s="47">
        <v>990.84</v>
      </c>
      <c r="G61" s="2"/>
      <c r="H61" s="2"/>
      <c r="I61" s="2"/>
      <c r="J61" s="2"/>
      <c r="K61" s="2"/>
      <c r="L61" s="2"/>
    </row>
    <row r="62" spans="1:12" x14ac:dyDescent="0.25">
      <c r="A62" s="36">
        <v>60</v>
      </c>
      <c r="B62" s="37" t="s">
        <v>222</v>
      </c>
      <c r="C62" s="36">
        <v>2817022</v>
      </c>
      <c r="D62" s="47">
        <f t="shared" si="0"/>
        <v>59175.270000000004</v>
      </c>
      <c r="E62" s="47">
        <v>58589.4</v>
      </c>
      <c r="F62" s="47">
        <v>585.87</v>
      </c>
      <c r="G62" s="2"/>
      <c r="H62" s="2"/>
      <c r="I62" s="2"/>
      <c r="J62" s="2"/>
      <c r="K62" s="2"/>
      <c r="L62" s="2"/>
    </row>
    <row r="63" spans="1:12" x14ac:dyDescent="0.25">
      <c r="A63" s="36">
        <v>61</v>
      </c>
      <c r="B63" s="37" t="s">
        <v>223</v>
      </c>
      <c r="C63" s="36">
        <v>2804012</v>
      </c>
      <c r="D63" s="47">
        <f t="shared" si="0"/>
        <v>65631.159999999989</v>
      </c>
      <c r="E63" s="47">
        <v>64981.369999999995</v>
      </c>
      <c r="F63" s="47">
        <v>649.79</v>
      </c>
      <c r="G63" s="2"/>
      <c r="H63" s="2"/>
      <c r="I63" s="2"/>
      <c r="J63" s="2"/>
      <c r="K63" s="2"/>
      <c r="L63" s="2"/>
    </row>
    <row r="64" spans="1:12" x14ac:dyDescent="0.25">
      <c r="A64" s="36">
        <v>62</v>
      </c>
      <c r="B64" s="37" t="s">
        <v>224</v>
      </c>
      <c r="C64" s="36">
        <v>2805022</v>
      </c>
      <c r="D64" s="47">
        <f t="shared" si="0"/>
        <v>118642.09999999999</v>
      </c>
      <c r="E64" s="47">
        <v>117467.45</v>
      </c>
      <c r="F64" s="47">
        <v>1174.6500000000001</v>
      </c>
      <c r="G64" s="2"/>
      <c r="H64" s="2"/>
      <c r="I64" s="2"/>
      <c r="J64" s="2"/>
      <c r="K64" s="2"/>
      <c r="L64" s="2"/>
    </row>
    <row r="65" spans="1:12" x14ac:dyDescent="0.25">
      <c r="A65" s="36">
        <v>63</v>
      </c>
      <c r="B65" s="37" t="s">
        <v>225</v>
      </c>
      <c r="C65" s="36">
        <v>2814052</v>
      </c>
      <c r="D65" s="47">
        <f t="shared" si="0"/>
        <v>65108.93</v>
      </c>
      <c r="E65" s="47">
        <v>64464.32</v>
      </c>
      <c r="F65" s="47">
        <v>644.61</v>
      </c>
      <c r="G65" s="2"/>
      <c r="H65" s="2"/>
      <c r="I65" s="2"/>
      <c r="J65" s="2"/>
      <c r="K65" s="2"/>
      <c r="L65" s="2"/>
    </row>
    <row r="66" spans="1:12" x14ac:dyDescent="0.25">
      <c r="A66" s="36">
        <v>64</v>
      </c>
      <c r="B66" s="37" t="s">
        <v>226</v>
      </c>
      <c r="C66" s="36">
        <v>2806042</v>
      </c>
      <c r="D66" s="47">
        <f t="shared" si="0"/>
        <v>73687.799999999988</v>
      </c>
      <c r="E66" s="47">
        <v>72958.239999999991</v>
      </c>
      <c r="F66" s="47">
        <v>729.56</v>
      </c>
      <c r="G66" s="2"/>
      <c r="H66" s="2"/>
      <c r="I66" s="2"/>
      <c r="J66" s="2"/>
      <c r="K66" s="2"/>
      <c r="L66" s="2"/>
    </row>
    <row r="67" spans="1:12" x14ac:dyDescent="0.25">
      <c r="A67" s="36">
        <v>65</v>
      </c>
      <c r="B67" s="37" t="s">
        <v>227</v>
      </c>
      <c r="C67" s="36">
        <v>2804022</v>
      </c>
      <c r="D67" s="47">
        <f t="shared" si="0"/>
        <v>29018.349999999995</v>
      </c>
      <c r="E67" s="47">
        <v>28731.069999999996</v>
      </c>
      <c r="F67" s="47">
        <v>287.27999999999997</v>
      </c>
      <c r="G67" s="2"/>
      <c r="H67" s="2"/>
      <c r="I67" s="2"/>
      <c r="J67" s="2"/>
      <c r="K67" s="2"/>
      <c r="L67" s="2"/>
    </row>
    <row r="68" spans="1:12" x14ac:dyDescent="0.25">
      <c r="A68" s="36">
        <v>66</v>
      </c>
      <c r="B68" s="37" t="s">
        <v>228</v>
      </c>
      <c r="C68" s="36">
        <v>2801052</v>
      </c>
      <c r="D68" s="47">
        <f t="shared" ref="D68:D131" si="2">E68+F68</f>
        <v>42561.619999999995</v>
      </c>
      <c r="E68" s="47">
        <v>42140.229999999996</v>
      </c>
      <c r="F68" s="47">
        <v>421.39</v>
      </c>
      <c r="G68" s="2"/>
      <c r="H68" s="2"/>
      <c r="I68" s="2"/>
      <c r="J68" s="2"/>
      <c r="K68" s="2"/>
      <c r="L68" s="2"/>
    </row>
    <row r="69" spans="1:12" x14ac:dyDescent="0.25">
      <c r="A69" s="36">
        <v>67</v>
      </c>
      <c r="B69" s="37" t="s">
        <v>229</v>
      </c>
      <c r="C69" s="36">
        <v>2812032</v>
      </c>
      <c r="D69" s="47">
        <f t="shared" si="2"/>
        <v>82483.689999999988</v>
      </c>
      <c r="E69" s="47">
        <v>81667.079999999987</v>
      </c>
      <c r="F69" s="47">
        <v>816.61</v>
      </c>
      <c r="G69" s="2"/>
      <c r="H69" s="2"/>
      <c r="I69" s="2"/>
      <c r="J69" s="2"/>
      <c r="K69" s="2"/>
      <c r="L69" s="2"/>
    </row>
    <row r="70" spans="1:12" x14ac:dyDescent="0.25">
      <c r="A70" s="36">
        <v>68</v>
      </c>
      <c r="B70" s="37" t="s">
        <v>230</v>
      </c>
      <c r="C70" s="36">
        <v>2804032</v>
      </c>
      <c r="D70" s="47">
        <f t="shared" si="2"/>
        <v>39481.439999999995</v>
      </c>
      <c r="E70" s="47">
        <v>39090.539999999994</v>
      </c>
      <c r="F70" s="47">
        <v>390.9</v>
      </c>
      <c r="G70" s="2"/>
      <c r="H70" s="2"/>
      <c r="I70" s="2"/>
      <c r="J70" s="2"/>
      <c r="K70" s="2"/>
      <c r="L70" s="2"/>
    </row>
    <row r="71" spans="1:12" x14ac:dyDescent="0.25">
      <c r="A71" s="36">
        <v>69</v>
      </c>
      <c r="B71" s="37" t="s">
        <v>231</v>
      </c>
      <c r="C71" s="36">
        <v>2815032</v>
      </c>
      <c r="D71" s="47">
        <f t="shared" si="2"/>
        <v>55552.990000000005</v>
      </c>
      <c r="E71" s="47">
        <v>55002.970000000008</v>
      </c>
      <c r="F71" s="47">
        <v>550.02</v>
      </c>
      <c r="G71" s="2"/>
      <c r="H71" s="2"/>
      <c r="I71" s="2"/>
      <c r="J71" s="2"/>
      <c r="K71" s="2"/>
      <c r="L71" s="2"/>
    </row>
    <row r="72" spans="1:12" x14ac:dyDescent="0.25">
      <c r="A72" s="36">
        <v>70</v>
      </c>
      <c r="B72" s="37" t="s">
        <v>232</v>
      </c>
      <c r="C72" s="36">
        <v>2807032</v>
      </c>
      <c r="D72" s="47">
        <f t="shared" si="2"/>
        <v>120460.98</v>
      </c>
      <c r="E72" s="47">
        <v>119268.31</v>
      </c>
      <c r="F72" s="47">
        <v>1192.67</v>
      </c>
      <c r="G72" s="2"/>
      <c r="H72" s="2"/>
      <c r="I72" s="2"/>
      <c r="J72" s="2"/>
      <c r="K72" s="2"/>
      <c r="L72" s="2"/>
    </row>
    <row r="73" spans="1:12" x14ac:dyDescent="0.25">
      <c r="A73" s="36">
        <v>71</v>
      </c>
      <c r="B73" s="37" t="s">
        <v>233</v>
      </c>
      <c r="C73" s="36">
        <v>2803032</v>
      </c>
      <c r="D73" s="47">
        <f t="shared" si="2"/>
        <v>78883.820000000022</v>
      </c>
      <c r="E73" s="47">
        <v>78102.830000000016</v>
      </c>
      <c r="F73" s="47">
        <v>780.99</v>
      </c>
      <c r="G73" s="2"/>
      <c r="H73" s="2"/>
      <c r="I73" s="2"/>
      <c r="J73" s="2"/>
      <c r="K73" s="2"/>
      <c r="L73" s="2"/>
    </row>
    <row r="74" spans="1:12" x14ac:dyDescent="0.25">
      <c r="A74" s="36">
        <v>72</v>
      </c>
      <c r="B74" s="37" t="s">
        <v>234</v>
      </c>
      <c r="C74" s="36">
        <v>2811012</v>
      </c>
      <c r="D74" s="47">
        <f t="shared" si="2"/>
        <v>28693.73</v>
      </c>
      <c r="E74" s="47">
        <v>28409.64</v>
      </c>
      <c r="F74" s="47">
        <v>284.08999999999997</v>
      </c>
      <c r="G74" s="2"/>
      <c r="H74" s="2"/>
      <c r="I74" s="2"/>
      <c r="J74" s="2"/>
      <c r="K74" s="2"/>
      <c r="L74" s="2"/>
    </row>
    <row r="75" spans="1:12" x14ac:dyDescent="0.25">
      <c r="A75" s="36">
        <v>73</v>
      </c>
      <c r="B75" s="37" t="s">
        <v>235</v>
      </c>
      <c r="C75" s="36">
        <v>2811022</v>
      </c>
      <c r="D75" s="47">
        <f t="shared" si="2"/>
        <v>23974.580000000005</v>
      </c>
      <c r="E75" s="47">
        <v>23737.220000000005</v>
      </c>
      <c r="F75" s="47">
        <v>237.36</v>
      </c>
      <c r="G75" s="2"/>
      <c r="H75" s="2"/>
      <c r="I75" s="2"/>
      <c r="J75" s="2"/>
      <c r="K75" s="2"/>
      <c r="L75" s="2"/>
    </row>
    <row r="76" spans="1:12" x14ac:dyDescent="0.25">
      <c r="A76" s="36">
        <v>74</v>
      </c>
      <c r="B76" s="37" t="s">
        <v>236</v>
      </c>
      <c r="C76" s="36">
        <v>2817032</v>
      </c>
      <c r="D76" s="47">
        <f t="shared" si="2"/>
        <v>33164.97</v>
      </c>
      <c r="E76" s="47">
        <v>32836.61</v>
      </c>
      <c r="F76" s="47">
        <v>328.36</v>
      </c>
      <c r="G76" s="2"/>
      <c r="H76" s="2"/>
      <c r="I76" s="2"/>
      <c r="J76" s="2"/>
      <c r="K76" s="2"/>
      <c r="L76" s="2"/>
    </row>
    <row r="77" spans="1:12" x14ac:dyDescent="0.25">
      <c r="A77" s="36">
        <v>75</v>
      </c>
      <c r="B77" s="37" t="s">
        <v>237</v>
      </c>
      <c r="C77" s="36">
        <v>2814072</v>
      </c>
      <c r="D77" s="47">
        <f t="shared" si="2"/>
        <v>67833.580000000016</v>
      </c>
      <c r="E77" s="47">
        <v>67161.98000000001</v>
      </c>
      <c r="F77" s="47">
        <v>671.6</v>
      </c>
      <c r="G77" s="2"/>
      <c r="H77" s="2"/>
      <c r="I77" s="2"/>
      <c r="J77" s="2"/>
      <c r="K77" s="2"/>
      <c r="L77" s="2"/>
    </row>
    <row r="78" spans="1:12" x14ac:dyDescent="0.25">
      <c r="A78" s="36">
        <v>76</v>
      </c>
      <c r="B78" s="37" t="s">
        <v>238</v>
      </c>
      <c r="C78" s="36">
        <v>2805032</v>
      </c>
      <c r="D78" s="47">
        <f t="shared" si="2"/>
        <v>57640.9</v>
      </c>
      <c r="E78" s="47">
        <v>57070.23</v>
      </c>
      <c r="F78" s="47">
        <v>570.66999999999996</v>
      </c>
      <c r="G78" s="2"/>
      <c r="H78" s="2"/>
      <c r="I78" s="2"/>
      <c r="J78" s="2"/>
      <c r="K78" s="2"/>
      <c r="L78" s="2"/>
    </row>
    <row r="79" spans="1:12" x14ac:dyDescent="0.25">
      <c r="A79" s="36">
        <v>77</v>
      </c>
      <c r="B79" s="37" t="s">
        <v>239</v>
      </c>
      <c r="C79" s="36">
        <v>2808032</v>
      </c>
      <c r="D79" s="47">
        <f t="shared" si="2"/>
        <v>59801.84</v>
      </c>
      <c r="E79" s="47">
        <v>59209.759999999995</v>
      </c>
      <c r="F79" s="47">
        <v>592.08000000000004</v>
      </c>
      <c r="G79" s="2"/>
      <c r="H79" s="2"/>
      <c r="I79" s="2"/>
      <c r="J79" s="2"/>
      <c r="K79" s="2"/>
      <c r="L79" s="2"/>
    </row>
    <row r="80" spans="1:12" x14ac:dyDescent="0.25">
      <c r="A80" s="36">
        <v>78</v>
      </c>
      <c r="B80" s="37" t="s">
        <v>240</v>
      </c>
      <c r="C80" s="36">
        <v>2809022</v>
      </c>
      <c r="D80" s="47">
        <f t="shared" si="2"/>
        <v>34640.910000000003</v>
      </c>
      <c r="E80" s="47">
        <v>34297.94</v>
      </c>
      <c r="F80" s="47">
        <v>342.97</v>
      </c>
      <c r="G80" s="2"/>
      <c r="H80" s="2"/>
      <c r="I80" s="2"/>
      <c r="J80" s="2"/>
      <c r="K80" s="2"/>
      <c r="L80" s="2"/>
    </row>
    <row r="81" spans="1:12" x14ac:dyDescent="0.25">
      <c r="A81" s="36">
        <v>79</v>
      </c>
      <c r="B81" s="37" t="s">
        <v>241</v>
      </c>
      <c r="C81" s="36">
        <v>2814082</v>
      </c>
      <c r="D81" s="47">
        <f t="shared" si="2"/>
        <v>23171.13</v>
      </c>
      <c r="E81" s="47">
        <v>22941.72</v>
      </c>
      <c r="F81" s="47">
        <v>229.41</v>
      </c>
      <c r="G81" s="2"/>
      <c r="H81" s="2"/>
      <c r="I81" s="2"/>
      <c r="J81" s="2"/>
      <c r="K81" s="2"/>
      <c r="L81" s="2"/>
    </row>
    <row r="82" spans="1:12" x14ac:dyDescent="0.25">
      <c r="A82" s="36">
        <v>80</v>
      </c>
      <c r="B82" s="37" t="s">
        <v>242</v>
      </c>
      <c r="C82" s="36">
        <v>2813032</v>
      </c>
      <c r="D82" s="47">
        <f t="shared" si="2"/>
        <v>43331.320000000007</v>
      </c>
      <c r="E82" s="47">
        <v>42902.330000000009</v>
      </c>
      <c r="F82" s="47">
        <v>428.99</v>
      </c>
      <c r="G82" s="2"/>
      <c r="H82" s="2"/>
      <c r="I82" s="2"/>
      <c r="J82" s="2"/>
      <c r="K82" s="2"/>
      <c r="L82" s="2"/>
    </row>
    <row r="83" spans="1:12" x14ac:dyDescent="0.25">
      <c r="A83" s="36">
        <v>81</v>
      </c>
      <c r="B83" s="37" t="s">
        <v>243</v>
      </c>
      <c r="C83" s="36">
        <v>2811032</v>
      </c>
      <c r="D83" s="47">
        <f t="shared" si="2"/>
        <v>51015.979999999989</v>
      </c>
      <c r="E83" s="47">
        <v>50510.889999999992</v>
      </c>
      <c r="F83" s="47">
        <v>505.09</v>
      </c>
      <c r="G83" s="2"/>
      <c r="H83" s="2"/>
      <c r="I83" s="2"/>
      <c r="J83" s="2"/>
      <c r="K83" s="2"/>
      <c r="L83" s="2"/>
    </row>
    <row r="84" spans="1:12" x14ac:dyDescent="0.25">
      <c r="A84" s="36">
        <v>82</v>
      </c>
      <c r="B84" s="37" t="s">
        <v>244</v>
      </c>
      <c r="C84" s="36">
        <v>2806052</v>
      </c>
      <c r="D84" s="47">
        <f t="shared" si="2"/>
        <v>28674.280000000006</v>
      </c>
      <c r="E84" s="47">
        <v>28390.380000000005</v>
      </c>
      <c r="F84" s="47">
        <v>283.89999999999998</v>
      </c>
      <c r="G84" s="2"/>
      <c r="H84" s="2"/>
      <c r="I84" s="2"/>
      <c r="J84" s="2"/>
      <c r="K84" s="2"/>
      <c r="L84" s="2"/>
    </row>
    <row r="85" spans="1:12" x14ac:dyDescent="0.25">
      <c r="A85" s="36">
        <v>83</v>
      </c>
      <c r="B85" s="37" t="s">
        <v>245</v>
      </c>
      <c r="C85" s="36">
        <v>2812042</v>
      </c>
      <c r="D85" s="47">
        <f t="shared" si="2"/>
        <v>119831.76999999997</v>
      </c>
      <c r="E85" s="47">
        <v>118645.33999999998</v>
      </c>
      <c r="F85" s="47">
        <v>1186.43</v>
      </c>
      <c r="G85" s="2"/>
      <c r="H85" s="2"/>
      <c r="I85" s="2"/>
      <c r="J85" s="2"/>
      <c r="K85" s="2"/>
      <c r="L85" s="2"/>
    </row>
    <row r="86" spans="1:12" x14ac:dyDescent="0.25">
      <c r="A86" s="36">
        <v>84</v>
      </c>
      <c r="B86" s="37" t="s">
        <v>246</v>
      </c>
      <c r="C86" s="36">
        <v>2802042</v>
      </c>
      <c r="D86" s="47">
        <f t="shared" si="2"/>
        <v>22823.519999999997</v>
      </c>
      <c r="E86" s="47">
        <v>22597.599999999999</v>
      </c>
      <c r="F86" s="47">
        <v>225.92</v>
      </c>
      <c r="G86" s="2"/>
      <c r="H86" s="2"/>
      <c r="I86" s="2"/>
      <c r="J86" s="2"/>
      <c r="K86" s="2"/>
      <c r="L86" s="2"/>
    </row>
    <row r="87" spans="1:12" x14ac:dyDescent="0.25">
      <c r="A87" s="36">
        <v>85</v>
      </c>
      <c r="B87" s="37" t="s">
        <v>247</v>
      </c>
      <c r="C87" s="36">
        <v>2809032</v>
      </c>
      <c r="D87" s="47">
        <f t="shared" si="2"/>
        <v>48410.19</v>
      </c>
      <c r="E87" s="47">
        <v>47930.89</v>
      </c>
      <c r="F87" s="47">
        <v>479.3</v>
      </c>
      <c r="G87" s="2"/>
      <c r="H87" s="2"/>
      <c r="I87" s="2"/>
      <c r="J87" s="2"/>
      <c r="K87" s="2"/>
      <c r="L87" s="2"/>
    </row>
    <row r="88" spans="1:12" x14ac:dyDescent="0.25">
      <c r="A88" s="36">
        <v>86</v>
      </c>
      <c r="B88" s="37" t="s">
        <v>248</v>
      </c>
      <c r="C88" s="36">
        <v>2807052</v>
      </c>
      <c r="D88" s="47">
        <f t="shared" si="2"/>
        <v>172323.16999999998</v>
      </c>
      <c r="E88" s="47">
        <v>170617.03999999998</v>
      </c>
      <c r="F88" s="47">
        <v>1706.13</v>
      </c>
      <c r="G88" s="2"/>
      <c r="H88" s="2"/>
      <c r="I88" s="2"/>
      <c r="J88" s="2"/>
      <c r="K88" s="2"/>
      <c r="L88" s="2"/>
    </row>
    <row r="89" spans="1:12" x14ac:dyDescent="0.25">
      <c r="A89" s="36">
        <v>87</v>
      </c>
      <c r="B89" s="37" t="s">
        <v>249</v>
      </c>
      <c r="C89" s="36">
        <v>2809042</v>
      </c>
      <c r="D89" s="47">
        <f t="shared" si="2"/>
        <v>37640.550000000003</v>
      </c>
      <c r="E89" s="47">
        <v>37267.89</v>
      </c>
      <c r="F89" s="47">
        <v>372.66</v>
      </c>
      <c r="G89" s="2"/>
      <c r="H89" s="2"/>
      <c r="I89" s="2"/>
      <c r="J89" s="2"/>
      <c r="K89" s="2"/>
      <c r="L89" s="2"/>
    </row>
    <row r="90" spans="1:12" x14ac:dyDescent="0.25">
      <c r="A90" s="36">
        <v>88</v>
      </c>
      <c r="B90" s="37" t="s">
        <v>250</v>
      </c>
      <c r="C90" s="36">
        <v>2815042</v>
      </c>
      <c r="D90" s="47">
        <f t="shared" si="2"/>
        <v>45548.900000000009</v>
      </c>
      <c r="E90" s="47">
        <v>45097.930000000008</v>
      </c>
      <c r="F90" s="47">
        <v>450.97</v>
      </c>
      <c r="G90" s="2"/>
      <c r="H90" s="2"/>
      <c r="I90" s="2"/>
      <c r="J90" s="2"/>
      <c r="K90" s="2"/>
      <c r="L90" s="2"/>
    </row>
    <row r="91" spans="1:12" x14ac:dyDescent="0.25">
      <c r="A91" s="36">
        <v>89</v>
      </c>
      <c r="B91" s="37" t="s">
        <v>251</v>
      </c>
      <c r="C91" s="36">
        <v>2815052</v>
      </c>
      <c r="D91" s="47">
        <f t="shared" si="2"/>
        <v>61101.279999999999</v>
      </c>
      <c r="E91" s="47">
        <v>60496.33</v>
      </c>
      <c r="F91" s="47">
        <v>604.95000000000005</v>
      </c>
      <c r="G91" s="2"/>
      <c r="H91" s="2"/>
      <c r="I91" s="2"/>
      <c r="J91" s="2"/>
      <c r="K91" s="2"/>
      <c r="L91" s="2"/>
    </row>
    <row r="92" spans="1:12" x14ac:dyDescent="0.25">
      <c r="A92" s="36">
        <v>90</v>
      </c>
      <c r="B92" s="37" t="s">
        <v>252</v>
      </c>
      <c r="C92" s="36">
        <v>2804042</v>
      </c>
      <c r="D92" s="47">
        <f t="shared" si="2"/>
        <v>35685.259999999995</v>
      </c>
      <c r="E92" s="47">
        <v>35331.949999999997</v>
      </c>
      <c r="F92" s="47">
        <v>353.31</v>
      </c>
      <c r="G92" s="2"/>
      <c r="H92" s="2"/>
      <c r="I92" s="2"/>
      <c r="J92" s="2"/>
      <c r="K92" s="2"/>
      <c r="L92" s="2"/>
    </row>
    <row r="93" spans="1:12" x14ac:dyDescent="0.25">
      <c r="A93" s="36">
        <v>91</v>
      </c>
      <c r="B93" s="37" t="s">
        <v>253</v>
      </c>
      <c r="C93" s="36">
        <v>2804052</v>
      </c>
      <c r="D93" s="47">
        <f t="shared" si="2"/>
        <v>27886.32</v>
      </c>
      <c r="E93" s="47">
        <v>27610.23</v>
      </c>
      <c r="F93" s="47">
        <v>276.08999999999997</v>
      </c>
      <c r="G93" s="2"/>
      <c r="H93" s="2"/>
      <c r="I93" s="2"/>
      <c r="J93" s="2"/>
      <c r="K93" s="2"/>
      <c r="L93" s="2"/>
    </row>
    <row r="94" spans="1:12" x14ac:dyDescent="0.25">
      <c r="A94" s="36">
        <v>92</v>
      </c>
      <c r="B94" s="37" t="s">
        <v>254</v>
      </c>
      <c r="C94" s="36">
        <v>2806062</v>
      </c>
      <c r="D94" s="47">
        <f t="shared" si="2"/>
        <v>30600.150000000005</v>
      </c>
      <c r="E94" s="47">
        <v>30297.190000000006</v>
      </c>
      <c r="F94" s="47">
        <v>302.95999999999998</v>
      </c>
      <c r="G94" s="2"/>
      <c r="H94" s="2"/>
      <c r="I94" s="2"/>
      <c r="J94" s="2"/>
      <c r="K94" s="2"/>
      <c r="L94" s="2"/>
    </row>
    <row r="95" spans="1:12" x14ac:dyDescent="0.25">
      <c r="A95" s="36">
        <v>93</v>
      </c>
      <c r="B95" s="37" t="s">
        <v>255</v>
      </c>
      <c r="C95" s="36">
        <v>2810032</v>
      </c>
      <c r="D95" s="47">
        <f t="shared" si="2"/>
        <v>51227.69000000001</v>
      </c>
      <c r="E95" s="47">
        <v>50720.510000000009</v>
      </c>
      <c r="F95" s="47">
        <v>507.18</v>
      </c>
      <c r="G95" s="2"/>
      <c r="H95" s="2"/>
      <c r="I95" s="2"/>
      <c r="J95" s="2"/>
      <c r="K95" s="2"/>
      <c r="L95" s="2"/>
    </row>
    <row r="96" spans="1:12" x14ac:dyDescent="0.25">
      <c r="A96" s="36">
        <v>94</v>
      </c>
      <c r="B96" s="37" t="s">
        <v>256</v>
      </c>
      <c r="C96" s="36">
        <v>2812052</v>
      </c>
      <c r="D96" s="47">
        <f t="shared" si="2"/>
        <v>100177.56</v>
      </c>
      <c r="E96" s="47">
        <v>99185.72</v>
      </c>
      <c r="F96" s="47">
        <v>991.84</v>
      </c>
      <c r="G96" s="2"/>
      <c r="H96" s="2"/>
      <c r="I96" s="2"/>
      <c r="J96" s="2"/>
      <c r="K96" s="2"/>
      <c r="L96" s="2"/>
    </row>
    <row r="97" spans="1:12" x14ac:dyDescent="0.25">
      <c r="A97" s="36">
        <v>95</v>
      </c>
      <c r="B97" s="37" t="s">
        <v>257</v>
      </c>
      <c r="C97" s="36">
        <v>2815092</v>
      </c>
      <c r="D97" s="47">
        <f t="shared" si="2"/>
        <v>146516.03000000003</v>
      </c>
      <c r="E97" s="47">
        <v>145065.39000000001</v>
      </c>
      <c r="F97" s="47">
        <v>1450.64</v>
      </c>
      <c r="G97" s="2"/>
      <c r="H97" s="2"/>
      <c r="I97" s="2"/>
      <c r="J97" s="2"/>
      <c r="K97" s="2"/>
      <c r="L97" s="2"/>
    </row>
    <row r="98" spans="1:12" x14ac:dyDescent="0.25">
      <c r="A98" s="36">
        <v>96</v>
      </c>
      <c r="B98" s="37" t="s">
        <v>258</v>
      </c>
      <c r="C98" s="36">
        <v>2810042</v>
      </c>
      <c r="D98" s="47">
        <f t="shared" si="2"/>
        <v>58861.490000000005</v>
      </c>
      <c r="E98" s="47">
        <v>58278.710000000006</v>
      </c>
      <c r="F98" s="47">
        <v>582.78</v>
      </c>
      <c r="G98" s="2"/>
      <c r="H98" s="2"/>
      <c r="I98" s="2"/>
      <c r="J98" s="2"/>
      <c r="K98" s="2"/>
      <c r="L98" s="2"/>
    </row>
    <row r="99" spans="1:12" x14ac:dyDescent="0.25">
      <c r="A99" s="36">
        <v>97</v>
      </c>
      <c r="B99" s="37" t="s">
        <v>259</v>
      </c>
      <c r="C99" s="36">
        <v>2802062</v>
      </c>
      <c r="D99" s="47">
        <f t="shared" si="2"/>
        <v>28456.250000000004</v>
      </c>
      <c r="E99" s="47">
        <v>28174.520000000004</v>
      </c>
      <c r="F99" s="47">
        <v>281.73</v>
      </c>
      <c r="G99" s="2"/>
      <c r="H99" s="2"/>
      <c r="I99" s="2"/>
      <c r="J99" s="2"/>
      <c r="K99" s="2"/>
      <c r="L99" s="2"/>
    </row>
    <row r="100" spans="1:12" x14ac:dyDescent="0.25">
      <c r="A100" s="36">
        <v>98</v>
      </c>
      <c r="B100" s="37" t="s">
        <v>260</v>
      </c>
      <c r="C100" s="36">
        <v>2803052</v>
      </c>
      <c r="D100" s="47">
        <f t="shared" si="2"/>
        <v>54237.25</v>
      </c>
      <c r="E100" s="47">
        <v>53700.27</v>
      </c>
      <c r="F100" s="47">
        <v>536.98</v>
      </c>
      <c r="G100" s="2"/>
      <c r="H100" s="2"/>
      <c r="I100" s="2"/>
      <c r="J100" s="2"/>
      <c r="K100" s="2"/>
      <c r="L100" s="2"/>
    </row>
    <row r="101" spans="1:12" x14ac:dyDescent="0.25">
      <c r="A101" s="36">
        <v>99</v>
      </c>
      <c r="B101" s="37" t="s">
        <v>261</v>
      </c>
      <c r="C101" s="36">
        <v>2819022</v>
      </c>
      <c r="D101" s="47">
        <f t="shared" si="2"/>
        <v>23586.87</v>
      </c>
      <c r="E101" s="47">
        <v>23353.34</v>
      </c>
      <c r="F101" s="47">
        <v>233.53</v>
      </c>
      <c r="G101" s="2"/>
      <c r="H101" s="2"/>
      <c r="I101" s="2"/>
      <c r="J101" s="2"/>
      <c r="K101" s="2"/>
      <c r="L101" s="2"/>
    </row>
    <row r="102" spans="1:12" x14ac:dyDescent="0.25">
      <c r="A102" s="36">
        <v>100</v>
      </c>
      <c r="B102" s="37" t="s">
        <v>262</v>
      </c>
      <c r="C102" s="36">
        <v>2805042</v>
      </c>
      <c r="D102" s="47">
        <f t="shared" si="2"/>
        <v>61497.26</v>
      </c>
      <c r="E102" s="47">
        <v>60888.380000000005</v>
      </c>
      <c r="F102" s="47">
        <v>608.88</v>
      </c>
      <c r="G102" s="2"/>
      <c r="H102" s="2"/>
      <c r="I102" s="2"/>
      <c r="J102" s="2"/>
      <c r="K102" s="2"/>
      <c r="L102" s="2"/>
    </row>
    <row r="103" spans="1:12" x14ac:dyDescent="0.25">
      <c r="A103" s="36">
        <v>101</v>
      </c>
      <c r="B103" s="37" t="s">
        <v>263</v>
      </c>
      <c r="C103" s="36">
        <v>2814102</v>
      </c>
      <c r="D103" s="47">
        <f t="shared" si="2"/>
        <v>93486.04</v>
      </c>
      <c r="E103" s="47">
        <v>92560.5</v>
      </c>
      <c r="F103" s="47">
        <v>925.54</v>
      </c>
      <c r="G103" s="2"/>
      <c r="H103" s="2"/>
      <c r="I103" s="2"/>
      <c r="J103" s="2"/>
      <c r="K103" s="2"/>
      <c r="L103" s="2"/>
    </row>
    <row r="104" spans="1:12" x14ac:dyDescent="0.25">
      <c r="A104" s="36">
        <v>102</v>
      </c>
      <c r="B104" s="37" t="s">
        <v>264</v>
      </c>
      <c r="C104" s="36">
        <v>2817052</v>
      </c>
      <c r="D104" s="47">
        <f t="shared" si="2"/>
        <v>50549.05</v>
      </c>
      <c r="E104" s="47">
        <v>50048.58</v>
      </c>
      <c r="F104" s="47">
        <v>500.47</v>
      </c>
      <c r="G104" s="2"/>
      <c r="H104" s="2"/>
      <c r="I104" s="2"/>
      <c r="J104" s="2"/>
      <c r="K104" s="2"/>
      <c r="L104" s="2"/>
    </row>
    <row r="105" spans="1:12" x14ac:dyDescent="0.25">
      <c r="A105" s="36">
        <v>103</v>
      </c>
      <c r="B105" s="37" t="s">
        <v>265</v>
      </c>
      <c r="C105" s="36">
        <v>2803062</v>
      </c>
      <c r="D105" s="47">
        <f t="shared" si="2"/>
        <v>98523.150000000009</v>
      </c>
      <c r="E105" s="47">
        <v>97547.69</v>
      </c>
      <c r="F105" s="47">
        <v>975.46</v>
      </c>
      <c r="G105" s="2"/>
      <c r="H105" s="2"/>
      <c r="I105" s="2"/>
      <c r="J105" s="2"/>
      <c r="K105" s="2"/>
      <c r="L105" s="2"/>
    </row>
    <row r="106" spans="1:12" x14ac:dyDescent="0.25">
      <c r="A106" s="36">
        <v>104</v>
      </c>
      <c r="B106" s="37" t="s">
        <v>266</v>
      </c>
      <c r="C106" s="36">
        <v>2804082</v>
      </c>
      <c r="D106" s="47">
        <f t="shared" si="2"/>
        <v>29343.22</v>
      </c>
      <c r="E106" s="47">
        <v>29052.73</v>
      </c>
      <c r="F106" s="47">
        <v>290.49</v>
      </c>
      <c r="G106" s="2"/>
      <c r="H106" s="2"/>
      <c r="I106" s="2"/>
      <c r="J106" s="2"/>
      <c r="K106" s="2"/>
      <c r="L106" s="2"/>
    </row>
    <row r="107" spans="1:12" x14ac:dyDescent="0.25">
      <c r="A107" s="36">
        <v>105</v>
      </c>
      <c r="B107" s="37" t="s">
        <v>267</v>
      </c>
      <c r="C107" s="36">
        <v>2810052</v>
      </c>
      <c r="D107" s="47">
        <f t="shared" si="2"/>
        <v>44858.2</v>
      </c>
      <c r="E107" s="47">
        <v>44414.09</v>
      </c>
      <c r="F107" s="47">
        <v>444.11</v>
      </c>
      <c r="G107" s="2"/>
      <c r="H107" s="2"/>
      <c r="I107" s="2"/>
      <c r="J107" s="2"/>
      <c r="K107" s="2"/>
      <c r="L107" s="2"/>
    </row>
    <row r="108" spans="1:12" x14ac:dyDescent="0.25">
      <c r="A108" s="36">
        <v>106</v>
      </c>
      <c r="B108" s="37" t="s">
        <v>268</v>
      </c>
      <c r="C108" s="36">
        <v>2808062</v>
      </c>
      <c r="D108" s="47">
        <f t="shared" si="2"/>
        <v>31213.089999999997</v>
      </c>
      <c r="E108" s="47">
        <v>30904.059999999998</v>
      </c>
      <c r="F108" s="47">
        <v>309.02999999999997</v>
      </c>
      <c r="G108" s="2"/>
      <c r="H108" s="2"/>
      <c r="I108" s="2"/>
      <c r="J108" s="2"/>
      <c r="K108" s="2"/>
      <c r="L108" s="2"/>
    </row>
    <row r="109" spans="1:12" x14ac:dyDescent="0.25">
      <c r="A109" s="36">
        <v>107</v>
      </c>
      <c r="B109" s="37" t="s">
        <v>269</v>
      </c>
      <c r="C109" s="36">
        <v>2805052</v>
      </c>
      <c r="D109" s="47">
        <f t="shared" si="2"/>
        <v>21463.040000000001</v>
      </c>
      <c r="E109" s="47">
        <v>21250.55</v>
      </c>
      <c r="F109" s="47">
        <v>212.49</v>
      </c>
      <c r="G109" s="2"/>
      <c r="H109" s="2"/>
      <c r="I109" s="2"/>
      <c r="J109" s="2"/>
      <c r="K109" s="2"/>
      <c r="L109" s="2"/>
    </row>
    <row r="110" spans="1:12" x14ac:dyDescent="0.25">
      <c r="A110" s="36">
        <v>108</v>
      </c>
      <c r="B110" s="37" t="s">
        <v>270</v>
      </c>
      <c r="C110" s="36">
        <v>2814112</v>
      </c>
      <c r="D110" s="47">
        <f t="shared" si="2"/>
        <v>207267.03000000003</v>
      </c>
      <c r="E110" s="47">
        <v>205214.89</v>
      </c>
      <c r="F110" s="47">
        <v>2052.14</v>
      </c>
      <c r="G110" s="2"/>
      <c r="H110" s="2"/>
      <c r="I110" s="2"/>
      <c r="J110" s="2"/>
      <c r="K110" s="2"/>
      <c r="L110" s="2"/>
    </row>
    <row r="111" spans="1:12" x14ac:dyDescent="0.25">
      <c r="A111" s="36">
        <v>109</v>
      </c>
      <c r="B111" s="37" t="s">
        <v>271</v>
      </c>
      <c r="C111" s="36">
        <v>2817062</v>
      </c>
      <c r="D111" s="47">
        <f t="shared" si="2"/>
        <v>96036.060000000012</v>
      </c>
      <c r="E111" s="47">
        <v>95085.220000000016</v>
      </c>
      <c r="F111" s="47">
        <v>950.84</v>
      </c>
      <c r="G111" s="2"/>
      <c r="H111" s="2"/>
      <c r="I111" s="2"/>
      <c r="J111" s="2"/>
      <c r="K111" s="2"/>
      <c r="L111" s="2"/>
    </row>
    <row r="112" spans="1:12" x14ac:dyDescent="0.25">
      <c r="A112" s="36">
        <v>110</v>
      </c>
      <c r="B112" s="37" t="s">
        <v>272</v>
      </c>
      <c r="C112" s="36">
        <v>2814122</v>
      </c>
      <c r="D112" s="47">
        <f t="shared" si="2"/>
        <v>31715.579999999998</v>
      </c>
      <c r="E112" s="47">
        <v>31401.57</v>
      </c>
      <c r="F112" s="47">
        <v>314.01</v>
      </c>
      <c r="G112" s="2"/>
      <c r="H112" s="2"/>
      <c r="I112" s="2"/>
      <c r="J112" s="2"/>
      <c r="K112" s="2"/>
      <c r="L112" s="2"/>
    </row>
    <row r="113" spans="1:12" x14ac:dyDescent="0.25">
      <c r="A113" s="36">
        <v>111</v>
      </c>
      <c r="B113" s="37" t="s">
        <v>273</v>
      </c>
      <c r="C113" s="36">
        <v>2817072</v>
      </c>
      <c r="D113" s="47">
        <f t="shared" si="2"/>
        <v>53337.889999999992</v>
      </c>
      <c r="E113" s="47">
        <v>52809.799999999996</v>
      </c>
      <c r="F113" s="47">
        <v>528.09</v>
      </c>
      <c r="G113" s="2"/>
      <c r="H113" s="2"/>
      <c r="I113" s="2"/>
      <c r="J113" s="2"/>
      <c r="K113" s="2"/>
      <c r="L113" s="2"/>
    </row>
    <row r="114" spans="1:12" x14ac:dyDescent="0.25">
      <c r="A114" s="36">
        <v>112</v>
      </c>
      <c r="B114" s="37" t="s">
        <v>273</v>
      </c>
      <c r="C114" s="36">
        <v>2813052</v>
      </c>
      <c r="D114" s="47">
        <f t="shared" si="2"/>
        <v>26970.92</v>
      </c>
      <c r="E114" s="47">
        <v>26703.89</v>
      </c>
      <c r="F114" s="47">
        <v>267.02999999999997</v>
      </c>
      <c r="G114" s="2"/>
      <c r="H114" s="2"/>
      <c r="I114" s="2"/>
      <c r="J114" s="2"/>
      <c r="K114" s="2"/>
      <c r="L114" s="2"/>
    </row>
    <row r="115" spans="1:12" x14ac:dyDescent="0.25">
      <c r="A115" s="36">
        <v>113</v>
      </c>
      <c r="B115" s="37" t="s">
        <v>274</v>
      </c>
      <c r="C115" s="36">
        <v>2817083</v>
      </c>
      <c r="D115" s="47">
        <f t="shared" si="2"/>
        <v>79177.489999999991</v>
      </c>
      <c r="E115" s="47">
        <v>78393.569999999992</v>
      </c>
      <c r="F115" s="47">
        <v>783.92</v>
      </c>
      <c r="G115" s="2"/>
      <c r="H115" s="2"/>
      <c r="I115" s="2"/>
      <c r="J115" s="2"/>
      <c r="K115" s="2"/>
      <c r="L115" s="2"/>
    </row>
    <row r="116" spans="1:12" x14ac:dyDescent="0.25">
      <c r="A116" s="36">
        <v>114</v>
      </c>
      <c r="B116" s="37" t="s">
        <v>275</v>
      </c>
      <c r="C116" s="36">
        <v>2813062</v>
      </c>
      <c r="D116" s="47">
        <f t="shared" si="2"/>
        <v>27575.39</v>
      </c>
      <c r="E116" s="47">
        <v>27302.38</v>
      </c>
      <c r="F116" s="47">
        <v>273.01</v>
      </c>
      <c r="G116" s="2"/>
      <c r="H116" s="2"/>
      <c r="I116" s="2"/>
      <c r="J116" s="2"/>
      <c r="K116" s="2"/>
      <c r="L116" s="2"/>
    </row>
    <row r="117" spans="1:12" x14ac:dyDescent="0.25">
      <c r="A117" s="36">
        <v>115</v>
      </c>
      <c r="B117" s="37" t="s">
        <v>276</v>
      </c>
      <c r="C117" s="36">
        <v>2802072</v>
      </c>
      <c r="D117" s="47">
        <f t="shared" si="2"/>
        <v>21101.360000000001</v>
      </c>
      <c r="E117" s="47">
        <v>20892.45</v>
      </c>
      <c r="F117" s="47">
        <v>208.91</v>
      </c>
      <c r="G117" s="2"/>
      <c r="H117" s="2"/>
      <c r="I117" s="2"/>
      <c r="J117" s="2"/>
      <c r="K117" s="2"/>
      <c r="L117" s="2"/>
    </row>
    <row r="118" spans="1:12" x14ac:dyDescent="0.25">
      <c r="A118" s="36">
        <v>116</v>
      </c>
      <c r="B118" s="37" t="s">
        <v>277</v>
      </c>
      <c r="C118" s="36">
        <v>2806102</v>
      </c>
      <c r="D118" s="47">
        <f t="shared" si="2"/>
        <v>57804.240000000013</v>
      </c>
      <c r="E118" s="47">
        <v>57231.960000000014</v>
      </c>
      <c r="F118" s="47">
        <v>572.28</v>
      </c>
      <c r="G118" s="2"/>
      <c r="H118" s="2"/>
    </row>
    <row r="119" spans="1:12" x14ac:dyDescent="0.25">
      <c r="A119" s="38">
        <v>117</v>
      </c>
      <c r="B119" s="39" t="s">
        <v>278</v>
      </c>
      <c r="C119" s="39">
        <v>2801</v>
      </c>
      <c r="D119" s="48">
        <f t="shared" si="2"/>
        <v>37025.619999999995</v>
      </c>
      <c r="E119" s="48">
        <v>36659.069999999992</v>
      </c>
      <c r="F119" s="48">
        <v>366.55</v>
      </c>
      <c r="G119" s="2"/>
    </row>
    <row r="120" spans="1:12" x14ac:dyDescent="0.25">
      <c r="A120" s="38">
        <v>118</v>
      </c>
      <c r="B120" s="39" t="s">
        <v>279</v>
      </c>
      <c r="C120" s="39">
        <v>2802</v>
      </c>
      <c r="D120" s="48">
        <f t="shared" si="2"/>
        <v>28703.15</v>
      </c>
      <c r="E120" s="48">
        <v>28418.97</v>
      </c>
      <c r="F120" s="48">
        <v>284.18</v>
      </c>
      <c r="G120" s="2"/>
    </row>
    <row r="121" spans="1:12" x14ac:dyDescent="0.25">
      <c r="A121" s="38">
        <v>119</v>
      </c>
      <c r="B121" s="39" t="s">
        <v>280</v>
      </c>
      <c r="C121" s="39">
        <v>2803</v>
      </c>
      <c r="D121" s="48">
        <f t="shared" si="2"/>
        <v>0</v>
      </c>
      <c r="E121" s="48">
        <v>0</v>
      </c>
      <c r="F121" s="48">
        <v>0</v>
      </c>
      <c r="G121" s="2"/>
    </row>
    <row r="122" spans="1:12" x14ac:dyDescent="0.25">
      <c r="A122" s="38">
        <v>120</v>
      </c>
      <c r="B122" s="39" t="s">
        <v>281</v>
      </c>
      <c r="C122" s="39">
        <v>2804</v>
      </c>
      <c r="D122" s="48">
        <f t="shared" si="2"/>
        <v>5737.9</v>
      </c>
      <c r="E122" s="48">
        <v>5681.12</v>
      </c>
      <c r="F122" s="48">
        <v>56.78</v>
      </c>
      <c r="G122" s="2"/>
    </row>
    <row r="123" spans="1:12" x14ac:dyDescent="0.25">
      <c r="A123" s="38">
        <v>121</v>
      </c>
      <c r="B123" s="39" t="s">
        <v>282</v>
      </c>
      <c r="C123" s="39">
        <v>2861</v>
      </c>
      <c r="D123" s="48">
        <f t="shared" si="2"/>
        <v>136746.79</v>
      </c>
      <c r="E123" s="48">
        <v>135392.91</v>
      </c>
      <c r="F123" s="48">
        <v>1353.88</v>
      </c>
      <c r="G123" s="2"/>
    </row>
    <row r="124" spans="1:12" x14ac:dyDescent="0.25">
      <c r="A124" s="38">
        <v>122</v>
      </c>
      <c r="B124" s="39" t="s">
        <v>283</v>
      </c>
      <c r="C124" s="39">
        <v>2805</v>
      </c>
      <c r="D124" s="48">
        <f t="shared" si="2"/>
        <v>60990.090000000004</v>
      </c>
      <c r="E124" s="48">
        <v>60386.26</v>
      </c>
      <c r="F124" s="48">
        <v>603.83000000000004</v>
      </c>
      <c r="G124" s="2"/>
    </row>
    <row r="125" spans="1:12" x14ac:dyDescent="0.25">
      <c r="A125" s="38">
        <v>123</v>
      </c>
      <c r="B125" s="39" t="s">
        <v>284</v>
      </c>
      <c r="C125" s="39">
        <v>2806</v>
      </c>
      <c r="D125" s="48">
        <f t="shared" si="2"/>
        <v>65563.17</v>
      </c>
      <c r="E125" s="48">
        <v>64914.080000000002</v>
      </c>
      <c r="F125" s="48">
        <v>649.09</v>
      </c>
      <c r="G125" s="2"/>
    </row>
    <row r="126" spans="1:12" x14ac:dyDescent="0.25">
      <c r="A126" s="38">
        <v>124</v>
      </c>
      <c r="B126" s="39" t="s">
        <v>285</v>
      </c>
      <c r="C126" s="39">
        <v>2818</v>
      </c>
      <c r="D126" s="48">
        <f t="shared" si="2"/>
        <v>22820.599999999995</v>
      </c>
      <c r="E126" s="48">
        <v>22594.669999999995</v>
      </c>
      <c r="F126" s="48">
        <v>225.93</v>
      </c>
      <c r="G126" s="2"/>
    </row>
    <row r="127" spans="1:12" x14ac:dyDescent="0.25">
      <c r="A127" s="38">
        <v>125</v>
      </c>
      <c r="B127" s="39" t="s">
        <v>286</v>
      </c>
      <c r="C127" s="39">
        <v>2807</v>
      </c>
      <c r="D127" s="48">
        <f t="shared" si="2"/>
        <v>76416.930000000008</v>
      </c>
      <c r="E127" s="48">
        <v>75660.350000000006</v>
      </c>
      <c r="F127" s="48">
        <v>756.58</v>
      </c>
      <c r="G127" s="2"/>
    </row>
    <row r="128" spans="1:12" x14ac:dyDescent="0.25">
      <c r="A128" s="38">
        <v>126</v>
      </c>
      <c r="B128" s="39" t="s">
        <v>287</v>
      </c>
      <c r="C128" s="39">
        <v>2808</v>
      </c>
      <c r="D128" s="48">
        <f t="shared" si="2"/>
        <v>30147.7</v>
      </c>
      <c r="E128" s="48">
        <v>29849.22</v>
      </c>
      <c r="F128" s="48">
        <v>298.48</v>
      </c>
      <c r="G128" s="2"/>
    </row>
    <row r="129" spans="1:7" x14ac:dyDescent="0.25">
      <c r="A129" s="38">
        <v>127</v>
      </c>
      <c r="B129" s="39" t="s">
        <v>288</v>
      </c>
      <c r="C129" s="39">
        <v>2809</v>
      </c>
      <c r="D129" s="48">
        <f t="shared" si="2"/>
        <v>19760.370000000003</v>
      </c>
      <c r="E129" s="48">
        <v>19564.740000000002</v>
      </c>
      <c r="F129" s="48">
        <v>195.63</v>
      </c>
      <c r="G129" s="2"/>
    </row>
    <row r="130" spans="1:7" x14ac:dyDescent="0.25">
      <c r="A130" s="38">
        <v>128</v>
      </c>
      <c r="B130" s="39" t="s">
        <v>289</v>
      </c>
      <c r="C130" s="39">
        <v>2810</v>
      </c>
      <c r="D130" s="48">
        <f t="shared" si="2"/>
        <v>22084.800000000003</v>
      </c>
      <c r="E130" s="48">
        <v>21866.15</v>
      </c>
      <c r="F130" s="48">
        <v>218.65</v>
      </c>
      <c r="G130" s="2"/>
    </row>
    <row r="131" spans="1:7" x14ac:dyDescent="0.25">
      <c r="A131" s="38">
        <v>129</v>
      </c>
      <c r="B131" s="39" t="s">
        <v>290</v>
      </c>
      <c r="C131" s="39">
        <v>2811</v>
      </c>
      <c r="D131" s="48">
        <f t="shared" si="2"/>
        <v>15310.74</v>
      </c>
      <c r="E131" s="48">
        <v>15159.16</v>
      </c>
      <c r="F131" s="48">
        <v>151.58000000000001</v>
      </c>
      <c r="G131" s="2"/>
    </row>
    <row r="132" spans="1:7" x14ac:dyDescent="0.25">
      <c r="A132" s="38">
        <v>130</v>
      </c>
      <c r="B132" s="39" t="s">
        <v>291</v>
      </c>
      <c r="C132" s="39">
        <v>2812</v>
      </c>
      <c r="D132" s="48">
        <f t="shared" ref="D132:D140" si="3">E132+F132</f>
        <v>6262.26</v>
      </c>
      <c r="E132" s="48">
        <v>6200.2800000000007</v>
      </c>
      <c r="F132" s="48">
        <v>61.98</v>
      </c>
      <c r="G132" s="2"/>
    </row>
    <row r="133" spans="1:7" x14ac:dyDescent="0.25">
      <c r="A133" s="38">
        <v>131</v>
      </c>
      <c r="B133" s="39" t="s">
        <v>292</v>
      </c>
      <c r="C133" s="39">
        <v>2813</v>
      </c>
      <c r="D133" s="48">
        <f t="shared" si="3"/>
        <v>25182.65</v>
      </c>
      <c r="E133" s="48">
        <v>24933.370000000003</v>
      </c>
      <c r="F133" s="48">
        <v>249.28</v>
      </c>
      <c r="G133" s="2"/>
    </row>
    <row r="134" spans="1:7" x14ac:dyDescent="0.25">
      <c r="A134" s="38">
        <v>132</v>
      </c>
      <c r="B134" s="39" t="s">
        <v>293</v>
      </c>
      <c r="C134" s="39">
        <v>2814</v>
      </c>
      <c r="D134" s="48">
        <f t="shared" si="3"/>
        <v>19520.009999999998</v>
      </c>
      <c r="E134" s="48">
        <v>19326.8</v>
      </c>
      <c r="F134" s="48">
        <v>193.21</v>
      </c>
      <c r="G134" s="2"/>
    </row>
    <row r="135" spans="1:7" x14ac:dyDescent="0.25">
      <c r="A135" s="38">
        <v>133</v>
      </c>
      <c r="B135" s="39" t="s">
        <v>294</v>
      </c>
      <c r="C135" s="39">
        <v>2862</v>
      </c>
      <c r="D135" s="48">
        <f t="shared" si="3"/>
        <v>138871.63</v>
      </c>
      <c r="E135" s="48">
        <v>137496.75</v>
      </c>
      <c r="F135" s="48">
        <v>1374.88</v>
      </c>
      <c r="G135" s="2"/>
    </row>
    <row r="136" spans="1:7" x14ac:dyDescent="0.25">
      <c r="A136" s="38">
        <v>134</v>
      </c>
      <c r="B136" s="39" t="s">
        <v>295</v>
      </c>
      <c r="C136" s="39">
        <v>2815</v>
      </c>
      <c r="D136" s="48">
        <f t="shared" si="3"/>
        <v>121703.46999999999</v>
      </c>
      <c r="E136" s="48">
        <v>120498.54</v>
      </c>
      <c r="F136" s="48">
        <v>1204.93</v>
      </c>
      <c r="G136" s="2"/>
    </row>
    <row r="137" spans="1:7" x14ac:dyDescent="0.25">
      <c r="A137" s="38">
        <v>135</v>
      </c>
      <c r="B137" s="39" t="s">
        <v>296</v>
      </c>
      <c r="C137" s="39">
        <v>2816</v>
      </c>
      <c r="D137" s="48">
        <f t="shared" si="3"/>
        <v>13957.44</v>
      </c>
      <c r="E137" s="48">
        <v>13819.27</v>
      </c>
      <c r="F137" s="48">
        <v>138.16999999999999</v>
      </c>
      <c r="G137" s="2"/>
    </row>
    <row r="138" spans="1:7" x14ac:dyDescent="0.25">
      <c r="A138" s="38">
        <v>136</v>
      </c>
      <c r="B138" s="39" t="s">
        <v>297</v>
      </c>
      <c r="C138" s="39">
        <v>2817</v>
      </c>
      <c r="D138" s="48">
        <f t="shared" si="3"/>
        <v>46994.559999999998</v>
      </c>
      <c r="E138" s="48">
        <v>46529.29</v>
      </c>
      <c r="F138" s="48">
        <v>465.27</v>
      </c>
    </row>
    <row r="139" spans="1:7" x14ac:dyDescent="0.25">
      <c r="A139" s="38">
        <v>137</v>
      </c>
      <c r="B139" s="39" t="s">
        <v>298</v>
      </c>
      <c r="C139" s="39">
        <v>2819</v>
      </c>
      <c r="D139" s="48">
        <f t="shared" si="3"/>
        <v>22116.33</v>
      </c>
      <c r="E139" s="48">
        <v>21897.390000000003</v>
      </c>
      <c r="F139" s="48">
        <v>218.94</v>
      </c>
    </row>
    <row r="140" spans="1:7" x14ac:dyDescent="0.25">
      <c r="A140" s="40">
        <v>138</v>
      </c>
      <c r="B140" s="41" t="s">
        <v>299</v>
      </c>
      <c r="C140" s="41">
        <v>28</v>
      </c>
      <c r="D140" s="49">
        <f t="shared" si="3"/>
        <v>12919.97</v>
      </c>
      <c r="E140" s="49">
        <v>12792.07</v>
      </c>
      <c r="F140" s="49">
        <v>127.9</v>
      </c>
    </row>
    <row r="141" spans="1:7" x14ac:dyDescent="0.25">
      <c r="D141" s="2"/>
      <c r="E141" s="2"/>
      <c r="F141" s="2"/>
    </row>
  </sheetData>
  <mergeCells count="10">
    <mergeCell ref="M8:M9"/>
    <mergeCell ref="I23:L23"/>
    <mergeCell ref="I22:L22"/>
    <mergeCell ref="I24:L24"/>
    <mergeCell ref="A1:A2"/>
    <mergeCell ref="B1:B2"/>
    <mergeCell ref="C1:C2"/>
    <mergeCell ref="E1:F1"/>
    <mergeCell ref="I8:L8"/>
    <mergeCell ref="I6:M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3" name="Drop Down 25">
              <controlPr defaultSize="0" autoLine="0" autoPict="0">
                <anchor>
                  <from>
                    <xdr:col>6</xdr:col>
                    <xdr:colOff>419100</xdr:colOff>
                    <xdr:row>1</xdr:row>
                    <xdr:rowOff>238125</xdr:rowOff>
                  </from>
                  <to>
                    <xdr:col>8</xdr:col>
                    <xdr:colOff>504825</xdr:colOff>
                    <xdr:row>1</xdr:row>
                    <xdr:rowOff>809625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15D13-29FF-44F3-BDBD-A1825FE99C99}">
  <sheetPr codeName="Arkusz1"/>
  <dimension ref="A1:CN288"/>
  <sheetViews>
    <sheetView workbookViewId="0">
      <selection activeCell="K153" sqref="K153"/>
    </sheetView>
  </sheetViews>
  <sheetFormatPr defaultRowHeight="15" x14ac:dyDescent="0.25"/>
  <cols>
    <col min="1" max="2" width="9.140625" style="27"/>
    <col min="3" max="3" width="15" bestFit="1" customWidth="1"/>
    <col min="4" max="4" width="26.140625" bestFit="1" customWidth="1"/>
    <col min="6" max="35" width="12.28515625" customWidth="1"/>
    <col min="36" max="36" width="9.140625" style="29"/>
    <col min="37" max="66" width="13.7109375" style="9" customWidth="1"/>
    <col min="67" max="67" width="9.140625" style="29"/>
    <col min="68" max="68" width="9.5703125" style="9" customWidth="1"/>
    <col min="69" max="87" width="9.140625" style="9"/>
    <col min="88" max="88" width="9.140625" style="29"/>
  </cols>
  <sheetData>
    <row r="1" spans="1:92" ht="15.75" thickBot="1" x14ac:dyDescent="0.3"/>
    <row r="2" spans="1:92" x14ac:dyDescent="0.25">
      <c r="A2" s="8"/>
      <c r="B2" s="8"/>
      <c r="C2" s="9"/>
      <c r="D2" s="9"/>
      <c r="E2" s="9"/>
      <c r="F2" s="101" t="s">
        <v>15</v>
      </c>
      <c r="G2" s="105"/>
      <c r="H2" s="102"/>
      <c r="I2" s="103" t="s">
        <v>16</v>
      </c>
      <c r="J2" s="106"/>
      <c r="K2" s="104"/>
      <c r="L2" s="85" t="s">
        <v>17</v>
      </c>
      <c r="M2" s="107"/>
      <c r="N2" s="86"/>
      <c r="O2" s="87" t="s">
        <v>18</v>
      </c>
      <c r="P2" s="108"/>
      <c r="Q2" s="88"/>
      <c r="R2" s="89" t="s">
        <v>19</v>
      </c>
      <c r="S2" s="109"/>
      <c r="T2" s="90"/>
      <c r="U2" s="91" t="s">
        <v>10</v>
      </c>
      <c r="V2" s="110"/>
      <c r="W2" s="92"/>
      <c r="X2" s="93" t="s">
        <v>20</v>
      </c>
      <c r="Y2" s="97"/>
      <c r="Z2" s="94"/>
      <c r="AA2" s="95" t="s">
        <v>21</v>
      </c>
      <c r="AB2" s="98"/>
      <c r="AC2" s="96"/>
      <c r="AD2" s="78" t="s">
        <v>22</v>
      </c>
      <c r="AE2" s="99"/>
      <c r="AF2" s="79"/>
      <c r="AG2" s="80" t="s">
        <v>23</v>
      </c>
      <c r="AH2" s="100"/>
      <c r="AI2" s="81"/>
      <c r="AK2" s="101" t="s">
        <v>15</v>
      </c>
      <c r="AL2" s="105"/>
      <c r="AM2" s="102"/>
      <c r="AN2" s="103" t="s">
        <v>16</v>
      </c>
      <c r="AO2" s="106"/>
      <c r="AP2" s="104"/>
      <c r="AQ2" s="85" t="s">
        <v>17</v>
      </c>
      <c r="AR2" s="107"/>
      <c r="AS2" s="86"/>
      <c r="AT2" s="87" t="s">
        <v>18</v>
      </c>
      <c r="AU2" s="108"/>
      <c r="AV2" s="88"/>
      <c r="AW2" s="89" t="s">
        <v>19</v>
      </c>
      <c r="AX2" s="109"/>
      <c r="AY2" s="90"/>
      <c r="AZ2" s="91" t="s">
        <v>10</v>
      </c>
      <c r="BA2" s="110"/>
      <c r="BB2" s="92"/>
      <c r="BC2" s="93" t="s">
        <v>20</v>
      </c>
      <c r="BD2" s="97"/>
      <c r="BE2" s="94"/>
      <c r="BF2" s="95" t="s">
        <v>21</v>
      </c>
      <c r="BG2" s="98"/>
      <c r="BH2" s="96"/>
      <c r="BI2" s="78" t="s">
        <v>22</v>
      </c>
      <c r="BJ2" s="99"/>
      <c r="BK2" s="79"/>
      <c r="BL2" s="80" t="s">
        <v>23</v>
      </c>
      <c r="BM2" s="100"/>
      <c r="BN2" s="81"/>
      <c r="BP2" s="101" t="s">
        <v>15</v>
      </c>
      <c r="BQ2" s="102"/>
      <c r="BR2" s="103" t="s">
        <v>16</v>
      </c>
      <c r="BS2" s="104"/>
      <c r="BT2" s="85" t="s">
        <v>17</v>
      </c>
      <c r="BU2" s="86"/>
      <c r="BV2" s="87" t="s">
        <v>18</v>
      </c>
      <c r="BW2" s="88"/>
      <c r="BX2" s="89" t="s">
        <v>19</v>
      </c>
      <c r="BY2" s="90"/>
      <c r="BZ2" s="91" t="s">
        <v>10</v>
      </c>
      <c r="CA2" s="92"/>
      <c r="CB2" s="93" t="s">
        <v>20</v>
      </c>
      <c r="CC2" s="94"/>
      <c r="CD2" s="95" t="s">
        <v>21</v>
      </c>
      <c r="CE2" s="96"/>
      <c r="CF2" s="78" t="s">
        <v>22</v>
      </c>
      <c r="CG2" s="79"/>
      <c r="CH2" s="80" t="s">
        <v>23</v>
      </c>
      <c r="CI2" s="81"/>
      <c r="CL2" t="str">
        <f>INDEX(CK4:CK141,E149)</f>
        <v>1 Urząd Miejski Barczewo</v>
      </c>
    </row>
    <row r="3" spans="1:92" ht="15.75" thickBot="1" x14ac:dyDescent="0.3">
      <c r="A3" s="8"/>
      <c r="B3" s="8"/>
      <c r="C3" s="9"/>
      <c r="D3" s="9"/>
      <c r="E3" s="9"/>
      <c r="F3" s="10" t="s">
        <v>24</v>
      </c>
      <c r="G3" s="11" t="s">
        <v>25</v>
      </c>
      <c r="H3" s="11" t="s">
        <v>26</v>
      </c>
      <c r="I3" s="10" t="s">
        <v>24</v>
      </c>
      <c r="J3" s="11" t="s">
        <v>25</v>
      </c>
      <c r="K3" s="11" t="s">
        <v>26</v>
      </c>
      <c r="L3" s="10" t="s">
        <v>24</v>
      </c>
      <c r="M3" s="11" t="s">
        <v>25</v>
      </c>
      <c r="N3" s="11" t="s">
        <v>26</v>
      </c>
      <c r="O3" s="10" t="s">
        <v>24</v>
      </c>
      <c r="P3" s="11" t="s">
        <v>25</v>
      </c>
      <c r="Q3" s="11" t="s">
        <v>26</v>
      </c>
      <c r="R3" s="10" t="s">
        <v>24</v>
      </c>
      <c r="S3" s="11" t="s">
        <v>25</v>
      </c>
      <c r="T3" s="11" t="s">
        <v>26</v>
      </c>
      <c r="U3" s="10" t="s">
        <v>24</v>
      </c>
      <c r="V3" s="11" t="s">
        <v>25</v>
      </c>
      <c r="W3" s="11" t="s">
        <v>26</v>
      </c>
      <c r="X3" s="10" t="s">
        <v>24</v>
      </c>
      <c r="Y3" s="11" t="s">
        <v>25</v>
      </c>
      <c r="Z3" s="11" t="s">
        <v>26</v>
      </c>
      <c r="AA3" s="10" t="s">
        <v>24</v>
      </c>
      <c r="AB3" s="11" t="s">
        <v>25</v>
      </c>
      <c r="AC3" s="11" t="s">
        <v>26</v>
      </c>
      <c r="AD3" s="10" t="s">
        <v>24</v>
      </c>
      <c r="AE3" s="11" t="s">
        <v>25</v>
      </c>
      <c r="AF3" s="11" t="s">
        <v>26</v>
      </c>
      <c r="AG3" s="10" t="s">
        <v>24</v>
      </c>
      <c r="AH3" s="11" t="s">
        <v>25</v>
      </c>
      <c r="AI3" s="12" t="s">
        <v>26</v>
      </c>
      <c r="AK3" s="10" t="s">
        <v>24</v>
      </c>
      <c r="AL3" s="11" t="s">
        <v>25</v>
      </c>
      <c r="AM3" s="11" t="s">
        <v>26</v>
      </c>
      <c r="AN3" s="10" t="s">
        <v>24</v>
      </c>
      <c r="AO3" s="11" t="s">
        <v>25</v>
      </c>
      <c r="AP3" s="11" t="s">
        <v>26</v>
      </c>
      <c r="AQ3" s="10" t="s">
        <v>24</v>
      </c>
      <c r="AR3" s="11" t="s">
        <v>25</v>
      </c>
      <c r="AS3" s="11" t="s">
        <v>26</v>
      </c>
      <c r="AT3" s="10" t="s">
        <v>24</v>
      </c>
      <c r="AU3" s="11" t="s">
        <v>25</v>
      </c>
      <c r="AV3" s="11" t="s">
        <v>26</v>
      </c>
      <c r="AW3" s="10" t="s">
        <v>24</v>
      </c>
      <c r="AX3" s="11" t="s">
        <v>25</v>
      </c>
      <c r="AY3" s="11" t="s">
        <v>26</v>
      </c>
      <c r="AZ3" s="10" t="s">
        <v>24</v>
      </c>
      <c r="BA3" s="11" t="s">
        <v>25</v>
      </c>
      <c r="BB3" s="11" t="s">
        <v>26</v>
      </c>
      <c r="BC3" s="10" t="s">
        <v>24</v>
      </c>
      <c r="BD3" s="11" t="s">
        <v>25</v>
      </c>
      <c r="BE3" s="11" t="s">
        <v>26</v>
      </c>
      <c r="BF3" s="10" t="s">
        <v>24</v>
      </c>
      <c r="BG3" s="11" t="s">
        <v>25</v>
      </c>
      <c r="BH3" s="11" t="s">
        <v>26</v>
      </c>
      <c r="BI3" s="10" t="s">
        <v>24</v>
      </c>
      <c r="BJ3" s="11" t="s">
        <v>25</v>
      </c>
      <c r="BK3" s="11" t="s">
        <v>26</v>
      </c>
      <c r="BL3" s="10" t="s">
        <v>24</v>
      </c>
      <c r="BM3" s="11" t="s">
        <v>25</v>
      </c>
      <c r="BN3" s="12" t="s">
        <v>26</v>
      </c>
      <c r="BP3" s="10" t="s">
        <v>158</v>
      </c>
      <c r="BQ3" s="11" t="s">
        <v>159</v>
      </c>
      <c r="BR3" s="10" t="s">
        <v>158</v>
      </c>
      <c r="BS3" s="11" t="s">
        <v>159</v>
      </c>
      <c r="BT3" s="10" t="s">
        <v>158</v>
      </c>
      <c r="BU3" s="11" t="s">
        <v>159</v>
      </c>
      <c r="BV3" s="10" t="s">
        <v>158</v>
      </c>
      <c r="BW3" s="11" t="s">
        <v>159</v>
      </c>
      <c r="BX3" s="10" t="s">
        <v>158</v>
      </c>
      <c r="BY3" s="11" t="s">
        <v>159</v>
      </c>
      <c r="BZ3" s="10" t="s">
        <v>158</v>
      </c>
      <c r="CA3" s="11" t="s">
        <v>159</v>
      </c>
      <c r="CB3" s="10" t="s">
        <v>158</v>
      </c>
      <c r="CC3" s="11" t="s">
        <v>159</v>
      </c>
      <c r="CD3" s="10" t="s">
        <v>158</v>
      </c>
      <c r="CE3" s="11" t="s">
        <v>159</v>
      </c>
      <c r="CF3" s="10" t="s">
        <v>158</v>
      </c>
      <c r="CG3" s="11" t="s">
        <v>159</v>
      </c>
      <c r="CH3" s="10" t="s">
        <v>158</v>
      </c>
      <c r="CI3" s="11" t="s">
        <v>159</v>
      </c>
    </row>
    <row r="4" spans="1:92" x14ac:dyDescent="0.25">
      <c r="A4" s="13">
        <v>1</v>
      </c>
      <c r="B4" s="13">
        <v>1</v>
      </c>
      <c r="C4" s="13" t="s">
        <v>27</v>
      </c>
      <c r="D4" s="14" t="s">
        <v>28</v>
      </c>
      <c r="E4" s="15">
        <v>2814013</v>
      </c>
      <c r="F4" s="16">
        <v>127588.23000000001</v>
      </c>
      <c r="G4" s="16">
        <v>51595.3</v>
      </c>
      <c r="H4" s="16">
        <v>746.85</v>
      </c>
      <c r="I4" s="16">
        <v>494.8</v>
      </c>
      <c r="J4" s="16">
        <v>680.70999999999992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494.8</v>
      </c>
      <c r="S4" s="16">
        <v>544.54999999999995</v>
      </c>
      <c r="T4" s="16">
        <v>0</v>
      </c>
      <c r="U4" s="16">
        <v>2553.0100000000002</v>
      </c>
      <c r="V4" s="16">
        <v>2831.6099999999997</v>
      </c>
      <c r="W4" s="16">
        <v>0</v>
      </c>
      <c r="X4" s="16">
        <v>0</v>
      </c>
      <c r="Y4" s="16">
        <v>204.20999999999998</v>
      </c>
      <c r="Z4" s="16">
        <v>0</v>
      </c>
      <c r="AA4" s="16">
        <v>0</v>
      </c>
      <c r="AB4" s="16">
        <v>0</v>
      </c>
      <c r="AC4" s="16">
        <v>0</v>
      </c>
      <c r="AD4" s="16">
        <v>0</v>
      </c>
      <c r="AE4" s="16">
        <v>0</v>
      </c>
      <c r="AF4" s="16">
        <v>0</v>
      </c>
      <c r="AG4" s="16">
        <v>0</v>
      </c>
      <c r="AH4" s="16">
        <v>0</v>
      </c>
      <c r="AI4" s="16">
        <v>0</v>
      </c>
      <c r="AK4" s="16">
        <v>128864.11000000002</v>
      </c>
      <c r="AL4" s="16">
        <v>52111.25</v>
      </c>
      <c r="AM4" s="16">
        <v>754.31000000000006</v>
      </c>
      <c r="AN4" s="16">
        <v>499.74</v>
      </c>
      <c r="AO4" s="16">
        <v>687.50999999999988</v>
      </c>
      <c r="AP4" s="16">
        <v>0</v>
      </c>
      <c r="AQ4" s="16">
        <v>0</v>
      </c>
      <c r="AR4" s="16">
        <v>0</v>
      </c>
      <c r="AS4" s="16">
        <v>0</v>
      </c>
      <c r="AT4" s="16">
        <v>0</v>
      </c>
      <c r="AU4" s="16">
        <v>0</v>
      </c>
      <c r="AV4" s="16">
        <v>0</v>
      </c>
      <c r="AW4" s="16">
        <v>499.74</v>
      </c>
      <c r="AX4" s="16">
        <v>549.99</v>
      </c>
      <c r="AY4" s="16">
        <v>0</v>
      </c>
      <c r="AZ4" s="16">
        <v>2578.5400000000004</v>
      </c>
      <c r="BA4" s="16">
        <v>2859.9199999999996</v>
      </c>
      <c r="BB4" s="16">
        <v>0</v>
      </c>
      <c r="BC4" s="16">
        <v>0</v>
      </c>
      <c r="BD4" s="16">
        <v>206.24999999999997</v>
      </c>
      <c r="BE4" s="16">
        <v>0</v>
      </c>
      <c r="BF4" s="16">
        <v>0</v>
      </c>
      <c r="BG4" s="16">
        <v>0</v>
      </c>
      <c r="BH4" s="16">
        <v>0</v>
      </c>
      <c r="BI4" s="16">
        <v>0</v>
      </c>
      <c r="BJ4" s="16">
        <v>0</v>
      </c>
      <c r="BK4" s="16">
        <v>0</v>
      </c>
      <c r="BL4" s="16">
        <v>0</v>
      </c>
      <c r="BM4" s="16">
        <v>0</v>
      </c>
      <c r="BN4" s="16">
        <v>0</v>
      </c>
      <c r="BP4" s="16">
        <v>617.6</v>
      </c>
      <c r="BQ4" s="16">
        <v>129.25</v>
      </c>
      <c r="BR4" s="16">
        <v>0</v>
      </c>
      <c r="BS4" s="16">
        <v>0</v>
      </c>
      <c r="BT4" s="16">
        <v>0</v>
      </c>
      <c r="BU4" s="16">
        <v>0</v>
      </c>
      <c r="BV4" s="16">
        <v>0</v>
      </c>
      <c r="BW4" s="16">
        <v>0</v>
      </c>
      <c r="BX4" s="16">
        <v>0</v>
      </c>
      <c r="BY4" s="16">
        <v>0</v>
      </c>
      <c r="BZ4" s="16">
        <v>0</v>
      </c>
      <c r="CA4" s="16">
        <v>0</v>
      </c>
      <c r="CB4" s="16">
        <v>0</v>
      </c>
      <c r="CC4" s="16">
        <v>0</v>
      </c>
      <c r="CD4" s="16">
        <v>0</v>
      </c>
      <c r="CE4" s="16">
        <v>0</v>
      </c>
      <c r="CF4" s="16">
        <v>0</v>
      </c>
      <c r="CG4" s="16">
        <v>0</v>
      </c>
      <c r="CH4" s="16">
        <v>0</v>
      </c>
      <c r="CI4" s="16">
        <v>0</v>
      </c>
      <c r="CK4" s="28" t="s">
        <v>301</v>
      </c>
      <c r="CL4" s="28"/>
      <c r="CM4" s="28"/>
      <c r="CN4" s="28"/>
    </row>
    <row r="5" spans="1:92" x14ac:dyDescent="0.25">
      <c r="A5" s="17">
        <v>2</v>
      </c>
      <c r="B5" s="17">
        <v>2</v>
      </c>
      <c r="C5" s="17" t="s">
        <v>27</v>
      </c>
      <c r="D5" s="18" t="s">
        <v>29</v>
      </c>
      <c r="E5" s="19">
        <v>2801011</v>
      </c>
      <c r="F5" s="16">
        <v>170760.15</v>
      </c>
      <c r="G5" s="16">
        <v>65944.47</v>
      </c>
      <c r="H5" s="16">
        <v>20.399999999999999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K5" s="16">
        <v>172467.75</v>
      </c>
      <c r="AL5" s="16">
        <v>66603.91</v>
      </c>
      <c r="AM5" s="16">
        <v>20.6</v>
      </c>
      <c r="AN5" s="16">
        <v>0</v>
      </c>
      <c r="AO5" s="16">
        <v>0</v>
      </c>
      <c r="AP5" s="16">
        <v>0</v>
      </c>
      <c r="AQ5" s="16">
        <v>0</v>
      </c>
      <c r="AR5" s="16">
        <v>0</v>
      </c>
      <c r="AS5" s="16">
        <v>0</v>
      </c>
      <c r="AT5" s="16">
        <v>0</v>
      </c>
      <c r="AU5" s="16">
        <v>0</v>
      </c>
      <c r="AV5" s="16">
        <v>0</v>
      </c>
      <c r="AW5" s="16">
        <v>0</v>
      </c>
      <c r="AX5" s="16">
        <v>0</v>
      </c>
      <c r="AY5" s="16">
        <v>0</v>
      </c>
      <c r="AZ5" s="16">
        <v>0</v>
      </c>
      <c r="BA5" s="16">
        <v>0</v>
      </c>
      <c r="BB5" s="16">
        <v>0</v>
      </c>
      <c r="BC5" s="16">
        <v>0</v>
      </c>
      <c r="BD5" s="16">
        <v>0</v>
      </c>
      <c r="BE5" s="16">
        <v>0</v>
      </c>
      <c r="BF5" s="16">
        <v>0</v>
      </c>
      <c r="BG5" s="16">
        <v>0</v>
      </c>
      <c r="BH5" s="16">
        <v>0</v>
      </c>
      <c r="BI5" s="16">
        <v>0</v>
      </c>
      <c r="BJ5" s="16">
        <v>0</v>
      </c>
      <c r="BK5" s="16">
        <v>0</v>
      </c>
      <c r="BL5" s="16">
        <v>0</v>
      </c>
      <c r="BM5" s="16">
        <v>0</v>
      </c>
      <c r="BN5" s="16">
        <v>0</v>
      </c>
      <c r="BP5" s="16">
        <v>0</v>
      </c>
      <c r="BQ5" s="16">
        <v>20.399999999999999</v>
      </c>
      <c r="BR5" s="16">
        <v>0</v>
      </c>
      <c r="BS5" s="16">
        <v>0</v>
      </c>
      <c r="BT5" s="16">
        <v>0</v>
      </c>
      <c r="BU5" s="16">
        <v>0</v>
      </c>
      <c r="BV5" s="16">
        <v>0</v>
      </c>
      <c r="BW5" s="16">
        <v>0</v>
      </c>
      <c r="BX5" s="16">
        <v>0</v>
      </c>
      <c r="BY5" s="16">
        <v>0</v>
      </c>
      <c r="BZ5" s="16">
        <v>0</v>
      </c>
      <c r="CA5" s="16">
        <v>0</v>
      </c>
      <c r="CB5" s="16">
        <v>0</v>
      </c>
      <c r="CC5" s="16">
        <v>0</v>
      </c>
      <c r="CD5" s="16">
        <v>0</v>
      </c>
      <c r="CE5" s="16">
        <v>0</v>
      </c>
      <c r="CF5" s="16">
        <v>0</v>
      </c>
      <c r="CG5" s="16">
        <v>0</v>
      </c>
      <c r="CH5" s="16">
        <v>0</v>
      </c>
      <c r="CI5" s="16">
        <v>0</v>
      </c>
      <c r="CK5" s="28" t="s">
        <v>302</v>
      </c>
    </row>
    <row r="6" spans="1:92" x14ac:dyDescent="0.25">
      <c r="A6" s="17">
        <v>3</v>
      </c>
      <c r="B6" s="17">
        <v>3</v>
      </c>
      <c r="C6" s="17" t="s">
        <v>27</v>
      </c>
      <c r="D6" s="18" t="s">
        <v>30</v>
      </c>
      <c r="E6" s="19">
        <v>2816013</v>
      </c>
      <c r="F6" s="16">
        <v>81983.88</v>
      </c>
      <c r="G6" s="16">
        <v>29269.43</v>
      </c>
      <c r="H6" s="16">
        <v>0</v>
      </c>
      <c r="I6" s="16">
        <v>1592.52</v>
      </c>
      <c r="J6" s="16">
        <v>884.89</v>
      </c>
      <c r="K6" s="16">
        <v>0</v>
      </c>
      <c r="L6" s="16">
        <v>0</v>
      </c>
      <c r="M6" s="16">
        <v>228.72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1756.7600000000002</v>
      </c>
      <c r="V6" s="16">
        <v>354</v>
      </c>
      <c r="W6" s="16">
        <v>0</v>
      </c>
      <c r="X6" s="16">
        <v>0</v>
      </c>
      <c r="Y6" s="16">
        <v>0</v>
      </c>
      <c r="Z6" s="16">
        <v>0</v>
      </c>
      <c r="AA6" s="16">
        <v>2613.6</v>
      </c>
      <c r="AB6" s="16">
        <v>217.84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K6" s="16">
        <v>82803.710000000006</v>
      </c>
      <c r="AL6" s="16">
        <v>29562.12</v>
      </c>
      <c r="AM6" s="16">
        <v>0</v>
      </c>
      <c r="AN6" s="16">
        <v>1608.44</v>
      </c>
      <c r="AO6" s="16">
        <v>893.73</v>
      </c>
      <c r="AP6" s="16">
        <v>0</v>
      </c>
      <c r="AQ6" s="16">
        <v>0</v>
      </c>
      <c r="AR6" s="16">
        <v>231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  <c r="AX6" s="16">
        <v>0</v>
      </c>
      <c r="AY6" s="16">
        <v>0</v>
      </c>
      <c r="AZ6" s="16">
        <v>1774.3200000000002</v>
      </c>
      <c r="BA6" s="16">
        <v>357.54</v>
      </c>
      <c r="BB6" s="16">
        <v>0</v>
      </c>
      <c r="BC6" s="16">
        <v>0</v>
      </c>
      <c r="BD6" s="16">
        <v>0</v>
      </c>
      <c r="BE6" s="16">
        <v>0</v>
      </c>
      <c r="BF6" s="16">
        <v>2639.73</v>
      </c>
      <c r="BG6" s="16">
        <v>220.01</v>
      </c>
      <c r="BH6" s="16">
        <v>0</v>
      </c>
      <c r="BI6" s="16">
        <v>0</v>
      </c>
      <c r="BJ6" s="16">
        <v>0</v>
      </c>
      <c r="BK6" s="16">
        <v>0</v>
      </c>
      <c r="BL6" s="16">
        <v>0</v>
      </c>
      <c r="BM6" s="16">
        <v>0</v>
      </c>
      <c r="BN6" s="16">
        <v>0</v>
      </c>
      <c r="BP6" s="16">
        <v>0</v>
      </c>
      <c r="BQ6" s="16">
        <v>0</v>
      </c>
      <c r="BR6" s="16">
        <v>0</v>
      </c>
      <c r="BS6" s="16">
        <v>0</v>
      </c>
      <c r="BT6" s="16">
        <v>0</v>
      </c>
      <c r="BU6" s="16">
        <v>0</v>
      </c>
      <c r="BV6" s="16">
        <v>0</v>
      </c>
      <c r="BW6" s="16">
        <v>0</v>
      </c>
      <c r="BX6" s="16">
        <v>0</v>
      </c>
      <c r="BY6" s="16">
        <v>0</v>
      </c>
      <c r="BZ6" s="16">
        <v>0</v>
      </c>
      <c r="CA6" s="16">
        <v>0</v>
      </c>
      <c r="CB6" s="16">
        <v>0</v>
      </c>
      <c r="CC6" s="16">
        <v>0</v>
      </c>
      <c r="CD6" s="16">
        <v>0</v>
      </c>
      <c r="CE6" s="16">
        <v>0</v>
      </c>
      <c r="CF6" s="16">
        <v>0</v>
      </c>
      <c r="CG6" s="16">
        <v>0</v>
      </c>
      <c r="CH6" s="16">
        <v>0</v>
      </c>
      <c r="CI6" s="16">
        <v>0</v>
      </c>
      <c r="CK6" s="28" t="s">
        <v>303</v>
      </c>
    </row>
    <row r="7" spans="1:92" x14ac:dyDescent="0.25">
      <c r="A7" s="17">
        <v>4</v>
      </c>
      <c r="B7" s="17">
        <v>4</v>
      </c>
      <c r="C7" s="17" t="s">
        <v>27</v>
      </c>
      <c r="D7" s="18" t="s">
        <v>31</v>
      </c>
      <c r="E7" s="19">
        <v>2814023</v>
      </c>
      <c r="F7" s="16">
        <v>132517.44</v>
      </c>
      <c r="G7" s="16">
        <v>52956.81</v>
      </c>
      <c r="H7" s="16">
        <v>0</v>
      </c>
      <c r="I7" s="16">
        <v>1372.14</v>
      </c>
      <c r="J7" s="16">
        <v>136.16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494.8</v>
      </c>
      <c r="S7" s="16">
        <v>68.08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K7" s="16">
        <v>133842.61000000002</v>
      </c>
      <c r="AL7" s="16">
        <v>53486.369999999995</v>
      </c>
      <c r="AM7" s="16">
        <v>0</v>
      </c>
      <c r="AN7" s="16">
        <v>1385.8600000000001</v>
      </c>
      <c r="AO7" s="16">
        <v>137.52000000000001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499.74</v>
      </c>
      <c r="AX7" s="16">
        <v>68.760000000000005</v>
      </c>
      <c r="AY7" s="16">
        <v>0</v>
      </c>
      <c r="AZ7" s="16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6">
        <v>0</v>
      </c>
      <c r="BH7" s="16">
        <v>0</v>
      </c>
      <c r="BI7" s="16">
        <v>0</v>
      </c>
      <c r="BJ7" s="16">
        <v>0</v>
      </c>
      <c r="BK7" s="16">
        <v>0</v>
      </c>
      <c r="BL7" s="16">
        <v>0</v>
      </c>
      <c r="BM7" s="16">
        <v>0</v>
      </c>
      <c r="BN7" s="16">
        <v>0</v>
      </c>
      <c r="BP7" s="16">
        <v>0</v>
      </c>
      <c r="BQ7" s="16">
        <v>0</v>
      </c>
      <c r="BR7" s="16">
        <v>0</v>
      </c>
      <c r="BS7" s="16">
        <v>0</v>
      </c>
      <c r="BT7" s="16">
        <v>0</v>
      </c>
      <c r="BU7" s="16">
        <v>0</v>
      </c>
      <c r="BV7" s="16">
        <v>0</v>
      </c>
      <c r="BW7" s="16">
        <v>0</v>
      </c>
      <c r="BX7" s="16">
        <v>0</v>
      </c>
      <c r="BY7" s="16">
        <v>0</v>
      </c>
      <c r="BZ7" s="16">
        <v>0</v>
      </c>
      <c r="CA7" s="16">
        <v>0</v>
      </c>
      <c r="CB7" s="16">
        <v>0</v>
      </c>
      <c r="CC7" s="16">
        <v>0</v>
      </c>
      <c r="CD7" s="16">
        <v>0</v>
      </c>
      <c r="CE7" s="16">
        <v>0</v>
      </c>
      <c r="CF7" s="16">
        <v>0</v>
      </c>
      <c r="CG7" s="16">
        <v>0</v>
      </c>
      <c r="CH7" s="16">
        <v>0</v>
      </c>
      <c r="CI7" s="16">
        <v>0</v>
      </c>
      <c r="CK7" s="28" t="s">
        <v>304</v>
      </c>
    </row>
    <row r="8" spans="1:92" x14ac:dyDescent="0.25">
      <c r="A8" s="17">
        <v>5</v>
      </c>
      <c r="B8" s="17">
        <v>5</v>
      </c>
      <c r="C8" s="17" t="s">
        <v>27</v>
      </c>
      <c r="D8" s="18" t="s">
        <v>32</v>
      </c>
      <c r="E8" s="19">
        <v>2801043</v>
      </c>
      <c r="F8" s="16">
        <v>36029.07</v>
      </c>
      <c r="G8" s="16">
        <v>13804.15</v>
      </c>
      <c r="H8" s="16">
        <v>506.39</v>
      </c>
      <c r="I8" s="16">
        <v>1729.73</v>
      </c>
      <c r="J8" s="16">
        <v>748.79000000000008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1756.7600000000002</v>
      </c>
      <c r="V8" s="16">
        <v>353.97</v>
      </c>
      <c r="W8" s="16">
        <v>0</v>
      </c>
      <c r="X8" s="16">
        <v>0</v>
      </c>
      <c r="Y8" s="16">
        <v>0</v>
      </c>
      <c r="Z8" s="16">
        <v>0</v>
      </c>
      <c r="AA8" s="16">
        <v>1465.2</v>
      </c>
      <c r="AB8" s="16">
        <v>217.84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K8" s="16">
        <v>36389.360000000001</v>
      </c>
      <c r="AL8" s="16">
        <v>13942.19</v>
      </c>
      <c r="AM8" s="16">
        <v>511.45</v>
      </c>
      <c r="AN8" s="16">
        <v>1747.02</v>
      </c>
      <c r="AO8" s="16">
        <v>756.2700000000001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1774.3200000000002</v>
      </c>
      <c r="BA8" s="16">
        <v>357.5</v>
      </c>
      <c r="BB8" s="16">
        <v>0</v>
      </c>
      <c r="BC8" s="16">
        <v>0</v>
      </c>
      <c r="BD8" s="16">
        <v>0</v>
      </c>
      <c r="BE8" s="16">
        <v>0</v>
      </c>
      <c r="BF8" s="16">
        <v>1479.8500000000001</v>
      </c>
      <c r="BG8" s="16">
        <v>220.01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P8" s="16">
        <v>424.71</v>
      </c>
      <c r="BQ8" s="16">
        <v>81.680000000000007</v>
      </c>
      <c r="BR8" s="16">
        <v>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K8" s="28" t="s">
        <v>305</v>
      </c>
    </row>
    <row r="9" spans="1:92" x14ac:dyDescent="0.25">
      <c r="A9" s="17">
        <v>6</v>
      </c>
      <c r="B9" s="17">
        <v>6</v>
      </c>
      <c r="C9" s="17" t="s">
        <v>27</v>
      </c>
      <c r="D9" s="18" t="s">
        <v>33</v>
      </c>
      <c r="E9" s="19">
        <v>2802011</v>
      </c>
      <c r="F9" s="16">
        <v>138831.66</v>
      </c>
      <c r="G9" s="16">
        <v>57422.160000000011</v>
      </c>
      <c r="H9" s="16">
        <v>0</v>
      </c>
      <c r="I9" s="16">
        <v>0</v>
      </c>
      <c r="J9" s="16">
        <v>272.32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204.20999999999998</v>
      </c>
      <c r="T9" s="16">
        <v>0</v>
      </c>
      <c r="U9" s="16">
        <v>0</v>
      </c>
      <c r="V9" s="16">
        <v>637.1099999999999</v>
      </c>
      <c r="W9" s="16">
        <v>0</v>
      </c>
      <c r="X9" s="16">
        <v>0</v>
      </c>
      <c r="Y9" s="16">
        <v>68.08</v>
      </c>
      <c r="Z9" s="16">
        <v>0</v>
      </c>
      <c r="AA9" s="16">
        <v>1884.96</v>
      </c>
      <c r="AB9" s="16">
        <v>217.84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K9" s="16">
        <v>140219.97</v>
      </c>
      <c r="AL9" s="16">
        <v>57996.380000000012</v>
      </c>
      <c r="AM9" s="16">
        <v>0</v>
      </c>
      <c r="AN9" s="16">
        <v>0</v>
      </c>
      <c r="AO9" s="16">
        <v>275.04000000000002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206.24999999999997</v>
      </c>
      <c r="AY9" s="16">
        <v>0</v>
      </c>
      <c r="AZ9" s="16">
        <v>0</v>
      </c>
      <c r="BA9" s="16">
        <v>643.4799999999999</v>
      </c>
      <c r="BB9" s="16">
        <v>0</v>
      </c>
      <c r="BC9" s="16">
        <v>0</v>
      </c>
      <c r="BD9" s="16">
        <v>68.760000000000005</v>
      </c>
      <c r="BE9" s="16">
        <v>0</v>
      </c>
      <c r="BF9" s="16">
        <v>1903.8</v>
      </c>
      <c r="BG9" s="16">
        <v>220.01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0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K9" s="28" t="s">
        <v>306</v>
      </c>
    </row>
    <row r="10" spans="1:92" x14ac:dyDescent="0.25">
      <c r="A10" s="17">
        <v>7</v>
      </c>
      <c r="B10" s="17">
        <v>7</v>
      </c>
      <c r="C10" s="17" t="s">
        <v>27</v>
      </c>
      <c r="D10" s="18" t="s">
        <v>34</v>
      </c>
      <c r="E10" s="19">
        <v>2814033</v>
      </c>
      <c r="F10" s="16">
        <v>118316.88</v>
      </c>
      <c r="G10" s="16">
        <v>42665.160000000011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283.16999999999996</v>
      </c>
      <c r="W10" s="16">
        <v>0</v>
      </c>
      <c r="X10" s="16">
        <v>0</v>
      </c>
      <c r="Y10" s="16">
        <v>0</v>
      </c>
      <c r="Z10" s="16">
        <v>0</v>
      </c>
      <c r="AA10" s="16">
        <v>1568.16</v>
      </c>
      <c r="AB10" s="16">
        <v>871.2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K10" s="16">
        <v>119500.04000000001</v>
      </c>
      <c r="AL10" s="16">
        <v>43091.810000000012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</v>
      </c>
      <c r="BA10" s="16">
        <v>285.99999999999994</v>
      </c>
      <c r="BB10" s="16">
        <v>0</v>
      </c>
      <c r="BC10" s="16">
        <v>0</v>
      </c>
      <c r="BD10" s="16">
        <v>0</v>
      </c>
      <c r="BE10" s="16">
        <v>0</v>
      </c>
      <c r="BF10" s="16">
        <v>1583.8400000000001</v>
      </c>
      <c r="BG10" s="16">
        <v>879.91000000000008</v>
      </c>
      <c r="BH10" s="16">
        <v>0</v>
      </c>
      <c r="BI10" s="16">
        <v>0</v>
      </c>
      <c r="BJ10" s="16">
        <v>0</v>
      </c>
      <c r="BK10" s="16">
        <v>0</v>
      </c>
      <c r="BL10" s="16">
        <v>0</v>
      </c>
      <c r="BM10" s="16">
        <v>0</v>
      </c>
      <c r="BN10" s="16">
        <v>0</v>
      </c>
      <c r="BP10" s="16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  <c r="BV10" s="16">
        <v>0</v>
      </c>
      <c r="BW10" s="16">
        <v>0</v>
      </c>
      <c r="BX10" s="16">
        <v>0</v>
      </c>
      <c r="BY10" s="16">
        <v>0</v>
      </c>
      <c r="BZ10" s="16">
        <v>0</v>
      </c>
      <c r="CA10" s="16">
        <v>0</v>
      </c>
      <c r="CB10" s="16">
        <v>0</v>
      </c>
      <c r="CC10" s="16">
        <v>0</v>
      </c>
      <c r="CD10" s="16">
        <v>0</v>
      </c>
      <c r="CE10" s="16">
        <v>0</v>
      </c>
      <c r="CF10" s="16">
        <v>0</v>
      </c>
      <c r="CG10" s="16">
        <v>0</v>
      </c>
      <c r="CH10" s="16">
        <v>0</v>
      </c>
      <c r="CI10" s="16">
        <v>0</v>
      </c>
      <c r="CK10" s="28" t="s">
        <v>307</v>
      </c>
    </row>
    <row r="11" spans="1:92" x14ac:dyDescent="0.25">
      <c r="A11" s="17">
        <v>8</v>
      </c>
      <c r="B11" s="17">
        <v>8</v>
      </c>
      <c r="C11" s="17" t="s">
        <v>27</v>
      </c>
      <c r="D11" s="18" t="s">
        <v>35</v>
      </c>
      <c r="E11" s="19">
        <v>2803011</v>
      </c>
      <c r="F11" s="16">
        <v>169977.05999999997</v>
      </c>
      <c r="G11" s="16">
        <v>67768.810000000012</v>
      </c>
      <c r="H11" s="16">
        <v>0</v>
      </c>
      <c r="I11" s="16">
        <v>4638.26</v>
      </c>
      <c r="J11" s="16">
        <v>816.87</v>
      </c>
      <c r="K11" s="16">
        <v>0</v>
      </c>
      <c r="L11" s="16">
        <v>1609.74</v>
      </c>
      <c r="M11" s="16">
        <v>609.88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1465.2</v>
      </c>
      <c r="AB11" s="16">
        <v>217.84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K11" s="16">
        <v>171676.82999999996</v>
      </c>
      <c r="AL11" s="16">
        <v>68446.490000000005</v>
      </c>
      <c r="AM11" s="16">
        <v>0</v>
      </c>
      <c r="AN11" s="16">
        <v>4684.6400000000003</v>
      </c>
      <c r="AO11" s="16">
        <v>825.03</v>
      </c>
      <c r="AP11" s="16">
        <v>0</v>
      </c>
      <c r="AQ11" s="16">
        <v>1625.83</v>
      </c>
      <c r="AR11" s="16">
        <v>615.97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1479.8500000000001</v>
      </c>
      <c r="BG11" s="16">
        <v>220.01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6">
        <v>0</v>
      </c>
      <c r="BZ11" s="16">
        <v>0</v>
      </c>
      <c r="CA11" s="16">
        <v>0</v>
      </c>
      <c r="CB11" s="16">
        <v>0</v>
      </c>
      <c r="CC11" s="16">
        <v>0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6">
        <v>0</v>
      </c>
      <c r="CK11" s="28" t="s">
        <v>308</v>
      </c>
    </row>
    <row r="12" spans="1:92" x14ac:dyDescent="0.25">
      <c r="A12" s="17">
        <v>9</v>
      </c>
      <c r="B12" s="17">
        <v>9</v>
      </c>
      <c r="C12" s="17" t="s">
        <v>27</v>
      </c>
      <c r="D12" s="18" t="s">
        <v>36</v>
      </c>
      <c r="E12" s="19">
        <v>2861011</v>
      </c>
      <c r="F12" s="16">
        <v>739648.0199999999</v>
      </c>
      <c r="G12" s="16">
        <v>295987.02</v>
      </c>
      <c r="H12" s="16">
        <v>273.57</v>
      </c>
      <c r="I12" s="16">
        <v>8979.7900000000009</v>
      </c>
      <c r="J12" s="16">
        <v>1974.1399999999999</v>
      </c>
      <c r="K12" s="16">
        <v>0</v>
      </c>
      <c r="L12" s="16">
        <v>4864.8599999999997</v>
      </c>
      <c r="M12" s="16">
        <v>2744.3999999999996</v>
      </c>
      <c r="N12" s="16">
        <v>0</v>
      </c>
      <c r="O12" s="16">
        <v>0</v>
      </c>
      <c r="P12" s="16">
        <v>0</v>
      </c>
      <c r="Q12" s="16">
        <v>0</v>
      </c>
      <c r="R12" s="16">
        <v>804.87000000000012</v>
      </c>
      <c r="S12" s="16">
        <v>340.37</v>
      </c>
      <c r="T12" s="16">
        <v>0</v>
      </c>
      <c r="U12" s="16">
        <v>10130.68</v>
      </c>
      <c r="V12" s="16">
        <v>3751.89</v>
      </c>
      <c r="W12" s="16">
        <v>0</v>
      </c>
      <c r="X12" s="16">
        <v>980.10000000000014</v>
      </c>
      <c r="Y12" s="16">
        <v>612.66</v>
      </c>
      <c r="Z12" s="16">
        <v>0</v>
      </c>
      <c r="AA12" s="16">
        <v>10992.96</v>
      </c>
      <c r="AB12" s="16">
        <v>1960.4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K12" s="16">
        <v>747044.49999999988</v>
      </c>
      <c r="AL12" s="16">
        <v>298946.89</v>
      </c>
      <c r="AM12" s="16">
        <v>276.3</v>
      </c>
      <c r="AN12" s="16">
        <v>9069.5800000000017</v>
      </c>
      <c r="AO12" s="16">
        <v>1993.8799999999999</v>
      </c>
      <c r="AP12" s="16">
        <v>0</v>
      </c>
      <c r="AQ12" s="16">
        <v>4913.5</v>
      </c>
      <c r="AR12" s="16">
        <v>2771.8399999999997</v>
      </c>
      <c r="AS12" s="16">
        <v>0</v>
      </c>
      <c r="AT12" s="16">
        <v>0</v>
      </c>
      <c r="AU12" s="16">
        <v>0</v>
      </c>
      <c r="AV12" s="16">
        <v>0</v>
      </c>
      <c r="AW12" s="16">
        <v>812.91000000000008</v>
      </c>
      <c r="AX12" s="16">
        <v>343.77</v>
      </c>
      <c r="AY12" s="16">
        <v>0</v>
      </c>
      <c r="AZ12" s="16">
        <v>10231.98</v>
      </c>
      <c r="BA12" s="16">
        <v>3789.4</v>
      </c>
      <c r="BB12" s="16">
        <v>0</v>
      </c>
      <c r="BC12" s="16">
        <v>989.90000000000009</v>
      </c>
      <c r="BD12" s="16">
        <v>618.78</v>
      </c>
      <c r="BE12" s="16">
        <v>0</v>
      </c>
      <c r="BF12" s="16">
        <v>11102.88</v>
      </c>
      <c r="BG12" s="16">
        <v>1980</v>
      </c>
      <c r="BH12" s="16">
        <v>0</v>
      </c>
      <c r="BI12" s="16">
        <v>0</v>
      </c>
      <c r="BJ12" s="16">
        <v>0</v>
      </c>
      <c r="BK12" s="16">
        <v>0</v>
      </c>
      <c r="BL12" s="16">
        <v>0</v>
      </c>
      <c r="BM12" s="16">
        <v>0</v>
      </c>
      <c r="BN12" s="16">
        <v>0</v>
      </c>
      <c r="BP12" s="16">
        <v>191.92</v>
      </c>
      <c r="BQ12" s="16">
        <v>81.650000000000006</v>
      </c>
      <c r="BR12" s="16">
        <v>0</v>
      </c>
      <c r="BS12" s="16">
        <v>0</v>
      </c>
      <c r="BT12" s="16">
        <v>0</v>
      </c>
      <c r="BU12" s="16">
        <v>0</v>
      </c>
      <c r="BV12" s="16">
        <v>0</v>
      </c>
      <c r="BW12" s="16">
        <v>0</v>
      </c>
      <c r="BX12" s="16">
        <v>0</v>
      </c>
      <c r="BY12" s="16">
        <v>0</v>
      </c>
      <c r="BZ12" s="16">
        <v>0</v>
      </c>
      <c r="CA12" s="16">
        <v>0</v>
      </c>
      <c r="CB12" s="16">
        <v>0</v>
      </c>
      <c r="CC12" s="16">
        <v>0</v>
      </c>
      <c r="CD12" s="16">
        <v>0</v>
      </c>
      <c r="CE12" s="16">
        <v>0</v>
      </c>
      <c r="CF12" s="16">
        <v>0</v>
      </c>
      <c r="CG12" s="16">
        <v>0</v>
      </c>
      <c r="CH12" s="16">
        <v>0</v>
      </c>
      <c r="CI12" s="16">
        <v>0</v>
      </c>
      <c r="CK12" s="28" t="s">
        <v>309</v>
      </c>
    </row>
    <row r="13" spans="1:92" x14ac:dyDescent="0.25">
      <c r="A13" s="17">
        <v>10</v>
      </c>
      <c r="B13" s="17">
        <v>10</v>
      </c>
      <c r="C13" s="17" t="s">
        <v>27</v>
      </c>
      <c r="D13" s="18" t="s">
        <v>37</v>
      </c>
      <c r="E13" s="19">
        <v>2805011</v>
      </c>
      <c r="F13" s="16">
        <v>491127.12</v>
      </c>
      <c r="G13" s="16">
        <v>205565.31000000003</v>
      </c>
      <c r="H13" s="16">
        <v>0</v>
      </c>
      <c r="I13" s="16">
        <v>0</v>
      </c>
      <c r="J13" s="16">
        <v>0</v>
      </c>
      <c r="K13" s="16">
        <v>0</v>
      </c>
      <c r="L13" s="16">
        <v>653.4</v>
      </c>
      <c r="M13" s="16">
        <v>76.239999999999995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K13" s="16">
        <v>496038.39</v>
      </c>
      <c r="AL13" s="16">
        <v>207620.96000000002</v>
      </c>
      <c r="AM13" s="16">
        <v>0</v>
      </c>
      <c r="AN13" s="16">
        <v>0</v>
      </c>
      <c r="AO13" s="16">
        <v>0</v>
      </c>
      <c r="AP13" s="16">
        <v>0</v>
      </c>
      <c r="AQ13" s="16">
        <v>659.93</v>
      </c>
      <c r="AR13" s="16">
        <v>77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P13" s="16">
        <v>0</v>
      </c>
      <c r="BQ13" s="16">
        <v>0</v>
      </c>
      <c r="BR13" s="16">
        <v>0</v>
      </c>
      <c r="BS13" s="16">
        <v>0</v>
      </c>
      <c r="BT13" s="16">
        <v>0</v>
      </c>
      <c r="BU13" s="16">
        <v>0</v>
      </c>
      <c r="BV13" s="16">
        <v>0</v>
      </c>
      <c r="BW13" s="16">
        <v>0</v>
      </c>
      <c r="BX13" s="16">
        <v>0</v>
      </c>
      <c r="BY13" s="16">
        <v>0</v>
      </c>
      <c r="BZ13" s="16">
        <v>0</v>
      </c>
      <c r="CA13" s="16">
        <v>0</v>
      </c>
      <c r="CB13" s="16">
        <v>0</v>
      </c>
      <c r="CC13" s="16">
        <v>0</v>
      </c>
      <c r="CD13" s="16">
        <v>0</v>
      </c>
      <c r="CE13" s="16">
        <v>0</v>
      </c>
      <c r="CF13" s="16">
        <v>0</v>
      </c>
      <c r="CG13" s="16">
        <v>0</v>
      </c>
      <c r="CH13" s="16">
        <v>0</v>
      </c>
      <c r="CI13" s="16">
        <v>0</v>
      </c>
      <c r="CK13" s="28" t="s">
        <v>310</v>
      </c>
    </row>
    <row r="14" spans="1:92" x14ac:dyDescent="0.25">
      <c r="A14" s="17">
        <v>11</v>
      </c>
      <c r="B14" s="17">
        <v>11</v>
      </c>
      <c r="C14" s="17" t="s">
        <v>27</v>
      </c>
      <c r="D14" s="18" t="s">
        <v>38</v>
      </c>
      <c r="E14" s="19">
        <v>2802033</v>
      </c>
      <c r="F14" s="16">
        <v>19323.809999999998</v>
      </c>
      <c r="G14" s="16">
        <v>6207.91</v>
      </c>
      <c r="H14" s="16">
        <v>122.5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K14" s="16">
        <v>19517.039999999997</v>
      </c>
      <c r="AL14" s="16">
        <v>6269.98</v>
      </c>
      <c r="AM14" s="16">
        <v>123.72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P14" s="16">
        <v>0</v>
      </c>
      <c r="BQ14" s="16">
        <v>122.5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K14" s="28" t="s">
        <v>311</v>
      </c>
    </row>
    <row r="15" spans="1:92" x14ac:dyDescent="0.25">
      <c r="A15" s="17">
        <v>12</v>
      </c>
      <c r="B15" s="17">
        <v>12</v>
      </c>
      <c r="C15" s="17" t="s">
        <v>27</v>
      </c>
      <c r="D15" s="18" t="s">
        <v>39</v>
      </c>
      <c r="E15" s="19">
        <v>2806011</v>
      </c>
      <c r="F15" s="16">
        <v>205959.6</v>
      </c>
      <c r="G15" s="16">
        <v>84377.26999999999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K15" s="16">
        <v>208019.19</v>
      </c>
      <c r="AL15" s="16">
        <v>85221.04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K15" s="28" t="s">
        <v>312</v>
      </c>
    </row>
    <row r="16" spans="1:92" x14ac:dyDescent="0.25">
      <c r="A16" s="17">
        <v>13</v>
      </c>
      <c r="B16" s="17">
        <v>13</v>
      </c>
      <c r="C16" s="17" t="s">
        <v>27</v>
      </c>
      <c r="D16" s="18" t="s">
        <v>40</v>
      </c>
      <c r="E16" s="19">
        <v>2818033</v>
      </c>
      <c r="F16" s="16">
        <v>167084.88999999998</v>
      </c>
      <c r="G16" s="16">
        <v>63602.87</v>
      </c>
      <c r="H16" s="16">
        <v>437.65000000000003</v>
      </c>
      <c r="I16" s="16">
        <v>0</v>
      </c>
      <c r="J16" s="16">
        <v>1021.11</v>
      </c>
      <c r="K16" s="16">
        <v>0</v>
      </c>
      <c r="L16" s="16">
        <v>196.02</v>
      </c>
      <c r="M16" s="16">
        <v>152.46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204.20999999999998</v>
      </c>
      <c r="T16" s="16">
        <v>0</v>
      </c>
      <c r="U16" s="16">
        <v>0</v>
      </c>
      <c r="V16" s="16">
        <v>991.04999999999984</v>
      </c>
      <c r="W16" s="16">
        <v>0</v>
      </c>
      <c r="X16" s="16">
        <v>0</v>
      </c>
      <c r="Y16" s="16">
        <v>0</v>
      </c>
      <c r="Z16" s="16">
        <v>0</v>
      </c>
      <c r="AA16" s="16">
        <v>2613.6</v>
      </c>
      <c r="AB16" s="16">
        <v>217.84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K16" s="16">
        <v>168755.72999999998</v>
      </c>
      <c r="AL16" s="16">
        <v>64238.89</v>
      </c>
      <c r="AM16" s="16">
        <v>442.02000000000004</v>
      </c>
      <c r="AN16" s="16">
        <v>0</v>
      </c>
      <c r="AO16" s="16">
        <v>1031.32</v>
      </c>
      <c r="AP16" s="16">
        <v>0</v>
      </c>
      <c r="AQ16" s="16">
        <v>197.98000000000002</v>
      </c>
      <c r="AR16" s="16">
        <v>153.98000000000002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206.24999999999997</v>
      </c>
      <c r="AY16" s="16">
        <v>0</v>
      </c>
      <c r="AZ16" s="16">
        <v>0</v>
      </c>
      <c r="BA16" s="16">
        <v>1000.9599999999998</v>
      </c>
      <c r="BB16" s="16">
        <v>0</v>
      </c>
      <c r="BC16" s="16">
        <v>0</v>
      </c>
      <c r="BD16" s="16">
        <v>0</v>
      </c>
      <c r="BE16" s="16">
        <v>0</v>
      </c>
      <c r="BF16" s="16">
        <v>2639.73</v>
      </c>
      <c r="BG16" s="16">
        <v>220.01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P16" s="16">
        <v>328.8</v>
      </c>
      <c r="BQ16" s="16">
        <v>108.85000000000001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K16" s="28" t="s">
        <v>313</v>
      </c>
    </row>
    <row r="17" spans="1:89" x14ac:dyDescent="0.25">
      <c r="A17" s="17">
        <v>14</v>
      </c>
      <c r="B17" s="17">
        <v>14</v>
      </c>
      <c r="C17" s="17" t="s">
        <v>27</v>
      </c>
      <c r="D17" s="18" t="s">
        <v>41</v>
      </c>
      <c r="E17" s="19">
        <v>2801021</v>
      </c>
      <c r="F17" s="16">
        <v>27653.670000000002</v>
      </c>
      <c r="G17" s="16">
        <v>11544.390000000001</v>
      </c>
      <c r="H17" s="16">
        <v>0</v>
      </c>
      <c r="I17" s="16">
        <v>960.5</v>
      </c>
      <c r="J17" s="16">
        <v>204.20999999999998</v>
      </c>
      <c r="K17" s="16">
        <v>0</v>
      </c>
      <c r="L17" s="16">
        <v>653.4</v>
      </c>
      <c r="M17" s="16">
        <v>76.239999999999995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274.43</v>
      </c>
      <c r="V17" s="16">
        <v>141.57</v>
      </c>
      <c r="W17" s="16">
        <v>0</v>
      </c>
      <c r="X17" s="16">
        <v>891.8900000000001</v>
      </c>
      <c r="Y17" s="16">
        <v>204.20999999999998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K17" s="16">
        <v>27930.2</v>
      </c>
      <c r="AL17" s="16">
        <v>11659.830000000002</v>
      </c>
      <c r="AM17" s="16">
        <v>0</v>
      </c>
      <c r="AN17" s="16">
        <v>970.1</v>
      </c>
      <c r="AO17" s="16">
        <v>206.24999999999997</v>
      </c>
      <c r="AP17" s="16">
        <v>0</v>
      </c>
      <c r="AQ17" s="16">
        <v>659.93</v>
      </c>
      <c r="AR17" s="16">
        <v>77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277.17</v>
      </c>
      <c r="BA17" s="16">
        <v>142.97999999999999</v>
      </c>
      <c r="BB17" s="16">
        <v>0</v>
      </c>
      <c r="BC17" s="16">
        <v>900.80000000000007</v>
      </c>
      <c r="BD17" s="16">
        <v>206.24999999999997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0</v>
      </c>
      <c r="BV17" s="16">
        <v>0</v>
      </c>
      <c r="BW17" s="16">
        <v>0</v>
      </c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0</v>
      </c>
      <c r="CI17" s="16">
        <v>0</v>
      </c>
      <c r="CK17" s="28" t="s">
        <v>314</v>
      </c>
    </row>
    <row r="18" spans="1:89" x14ac:dyDescent="0.25">
      <c r="A18" s="17">
        <v>15</v>
      </c>
      <c r="B18" s="17">
        <v>15</v>
      </c>
      <c r="C18" s="17" t="s">
        <v>27</v>
      </c>
      <c r="D18" s="18" t="s">
        <v>42</v>
      </c>
      <c r="E18" s="19">
        <v>2807011</v>
      </c>
      <c r="F18" s="16">
        <v>276161.49</v>
      </c>
      <c r="G18" s="16">
        <v>117049.72</v>
      </c>
      <c r="H18" s="16">
        <v>81.680000000000007</v>
      </c>
      <c r="I18" s="16">
        <v>0</v>
      </c>
      <c r="J18" s="16">
        <v>1089.1299999999999</v>
      </c>
      <c r="K18" s="16">
        <v>0</v>
      </c>
      <c r="L18" s="16">
        <v>471.24</v>
      </c>
      <c r="M18" s="16">
        <v>76.239999999999995</v>
      </c>
      <c r="N18" s="16">
        <v>0</v>
      </c>
      <c r="O18" s="16">
        <v>0</v>
      </c>
      <c r="P18" s="16">
        <v>76.239999999999995</v>
      </c>
      <c r="Q18" s="16">
        <v>0</v>
      </c>
      <c r="R18" s="16">
        <v>0</v>
      </c>
      <c r="S18" s="16">
        <v>340.36999999999995</v>
      </c>
      <c r="T18" s="16">
        <v>0</v>
      </c>
      <c r="U18" s="16">
        <v>0</v>
      </c>
      <c r="V18" s="16">
        <v>1274.2499999999998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653.44000000000005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K18" s="16">
        <v>278923.09999999998</v>
      </c>
      <c r="AL18" s="16">
        <v>118220.21</v>
      </c>
      <c r="AM18" s="16">
        <v>82.490000000000009</v>
      </c>
      <c r="AN18" s="16">
        <v>0</v>
      </c>
      <c r="AO18" s="16">
        <v>1100.02</v>
      </c>
      <c r="AP18" s="16">
        <v>0</v>
      </c>
      <c r="AQ18" s="16">
        <v>475.95</v>
      </c>
      <c r="AR18" s="16">
        <v>77</v>
      </c>
      <c r="AS18" s="16">
        <v>0</v>
      </c>
      <c r="AT18" s="16">
        <v>0</v>
      </c>
      <c r="AU18" s="16">
        <v>77</v>
      </c>
      <c r="AV18" s="16">
        <v>0</v>
      </c>
      <c r="AW18" s="16">
        <v>0</v>
      </c>
      <c r="AX18" s="16">
        <v>343.76999999999992</v>
      </c>
      <c r="AY18" s="16">
        <v>0</v>
      </c>
      <c r="AZ18" s="16">
        <v>0</v>
      </c>
      <c r="BA18" s="16">
        <v>1286.9899999999998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659.97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P18" s="16">
        <v>0</v>
      </c>
      <c r="BQ18" s="16">
        <v>81.680000000000007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K18" s="28" t="s">
        <v>315</v>
      </c>
    </row>
    <row r="19" spans="1:89" x14ac:dyDescent="0.25">
      <c r="A19" s="17">
        <v>16</v>
      </c>
      <c r="B19" s="17">
        <v>16</v>
      </c>
      <c r="C19" s="17" t="s">
        <v>27</v>
      </c>
      <c r="D19" s="18" t="s">
        <v>43</v>
      </c>
      <c r="E19" s="19">
        <v>2814063</v>
      </c>
      <c r="F19" s="16">
        <v>34656.93</v>
      </c>
      <c r="G19" s="16">
        <v>16390.700000000004</v>
      </c>
      <c r="H19" s="16">
        <v>2824.24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K19" s="16">
        <v>35003.49</v>
      </c>
      <c r="AL19" s="16">
        <v>16554.600000000006</v>
      </c>
      <c r="AM19" s="16">
        <v>2852.48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P19" s="16">
        <v>2529.41</v>
      </c>
      <c r="BQ19" s="16">
        <v>294.83000000000004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K19" s="28" t="s">
        <v>316</v>
      </c>
    </row>
    <row r="20" spans="1:89" x14ac:dyDescent="0.25">
      <c r="A20" s="17">
        <v>17</v>
      </c>
      <c r="B20" s="17">
        <v>17</v>
      </c>
      <c r="C20" s="17" t="s">
        <v>27</v>
      </c>
      <c r="D20" s="18" t="s">
        <v>44</v>
      </c>
      <c r="E20" s="19">
        <v>2808011</v>
      </c>
      <c r="F20" s="16">
        <v>204137.00999999998</v>
      </c>
      <c r="G20" s="16">
        <v>81137.069999999992</v>
      </c>
      <c r="H20" s="16">
        <v>0</v>
      </c>
      <c r="I20" s="16">
        <v>1646.5700000000002</v>
      </c>
      <c r="J20" s="16">
        <v>272.28999999999996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1180.8700000000001</v>
      </c>
      <c r="S20" s="16">
        <v>204.24</v>
      </c>
      <c r="T20" s="16">
        <v>0</v>
      </c>
      <c r="U20" s="16">
        <v>6671.5300000000007</v>
      </c>
      <c r="V20" s="16">
        <v>1274.2799999999997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K20" s="16">
        <v>206178.37999999998</v>
      </c>
      <c r="AL20" s="16">
        <v>81948.439999999988</v>
      </c>
      <c r="AM20" s="16">
        <v>0</v>
      </c>
      <c r="AN20" s="16">
        <v>1663.0300000000002</v>
      </c>
      <c r="AO20" s="16">
        <v>275.01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1192.67</v>
      </c>
      <c r="AX20" s="16">
        <v>206.28</v>
      </c>
      <c r="AY20" s="16">
        <v>0</v>
      </c>
      <c r="AZ20" s="16">
        <v>6738.2400000000007</v>
      </c>
      <c r="BA20" s="16">
        <v>1287.0199999999998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6">
        <v>0</v>
      </c>
      <c r="BX20" s="16">
        <v>0</v>
      </c>
      <c r="BY20" s="16">
        <v>0</v>
      </c>
      <c r="BZ20" s="16">
        <v>0</v>
      </c>
      <c r="CA20" s="16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6">
        <v>0</v>
      </c>
      <c r="CH20" s="16">
        <v>0</v>
      </c>
      <c r="CI20" s="16">
        <v>0</v>
      </c>
      <c r="CK20" s="28" t="s">
        <v>317</v>
      </c>
    </row>
    <row r="21" spans="1:89" x14ac:dyDescent="0.25">
      <c r="A21" s="17">
        <v>18</v>
      </c>
      <c r="B21" s="17">
        <v>18</v>
      </c>
      <c r="C21" s="17" t="s">
        <v>27</v>
      </c>
      <c r="D21" s="18" t="s">
        <v>45</v>
      </c>
      <c r="E21" s="19">
        <v>2807043</v>
      </c>
      <c r="F21" s="16">
        <v>37561.279999999999</v>
      </c>
      <c r="G21" s="16">
        <v>15289.180000000002</v>
      </c>
      <c r="H21" s="16">
        <v>0</v>
      </c>
      <c r="I21" s="16">
        <v>4557.17</v>
      </c>
      <c r="J21" s="16">
        <v>1361.4499999999998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494.8</v>
      </c>
      <c r="S21" s="16">
        <v>68.08</v>
      </c>
      <c r="T21" s="16">
        <v>0</v>
      </c>
      <c r="U21" s="16">
        <v>960.5</v>
      </c>
      <c r="V21" s="16">
        <v>353.94</v>
      </c>
      <c r="W21" s="16">
        <v>0</v>
      </c>
      <c r="X21" s="16">
        <v>0</v>
      </c>
      <c r="Y21" s="16">
        <v>0</v>
      </c>
      <c r="Z21" s="16">
        <v>0</v>
      </c>
      <c r="AA21" s="16">
        <v>1884.96</v>
      </c>
      <c r="AB21" s="16">
        <v>217.84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K21" s="16">
        <v>37936.89</v>
      </c>
      <c r="AL21" s="16">
        <v>15442.070000000002</v>
      </c>
      <c r="AM21" s="16">
        <v>0</v>
      </c>
      <c r="AN21" s="16">
        <v>4602.74</v>
      </c>
      <c r="AO21" s="16">
        <v>1375.0599999999997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499.74</v>
      </c>
      <c r="AX21" s="16">
        <v>68.760000000000005</v>
      </c>
      <c r="AY21" s="16">
        <v>0</v>
      </c>
      <c r="AZ21" s="16">
        <v>970.1</v>
      </c>
      <c r="BA21" s="16">
        <v>357.46999999999997</v>
      </c>
      <c r="BB21" s="16">
        <v>0</v>
      </c>
      <c r="BC21" s="16">
        <v>0</v>
      </c>
      <c r="BD21" s="16">
        <v>0</v>
      </c>
      <c r="BE21" s="16">
        <v>0</v>
      </c>
      <c r="BF21" s="16">
        <v>1903.8</v>
      </c>
      <c r="BG21" s="16">
        <v>220.01</v>
      </c>
      <c r="BH21" s="16">
        <v>0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  <c r="BN21" s="16">
        <v>0</v>
      </c>
      <c r="BP21" s="16">
        <v>0</v>
      </c>
      <c r="BQ21" s="16">
        <v>0</v>
      </c>
      <c r="BR21" s="16">
        <v>0</v>
      </c>
      <c r="BS21" s="16">
        <v>0</v>
      </c>
      <c r="BT21" s="16">
        <v>0</v>
      </c>
      <c r="BU21" s="16">
        <v>0</v>
      </c>
      <c r="BV21" s="16">
        <v>0</v>
      </c>
      <c r="BW21" s="16">
        <v>0</v>
      </c>
      <c r="BX21" s="16">
        <v>0</v>
      </c>
      <c r="BY21" s="16">
        <v>0</v>
      </c>
      <c r="BZ21" s="16">
        <v>0</v>
      </c>
      <c r="CA21" s="16">
        <v>0</v>
      </c>
      <c r="CB21" s="16">
        <v>0</v>
      </c>
      <c r="CC21" s="16">
        <v>0</v>
      </c>
      <c r="CD21" s="16">
        <v>0</v>
      </c>
      <c r="CE21" s="16">
        <v>0</v>
      </c>
      <c r="CF21" s="16">
        <v>0</v>
      </c>
      <c r="CG21" s="16">
        <v>0</v>
      </c>
      <c r="CH21" s="16">
        <v>0</v>
      </c>
      <c r="CI21" s="16">
        <v>0</v>
      </c>
      <c r="CK21" s="28" t="s">
        <v>318</v>
      </c>
    </row>
    <row r="22" spans="1:89" x14ac:dyDescent="0.25">
      <c r="A22" s="17">
        <v>19</v>
      </c>
      <c r="B22" s="17">
        <v>19</v>
      </c>
      <c r="C22" s="17" t="s">
        <v>27</v>
      </c>
      <c r="D22" s="18" t="s">
        <v>46</v>
      </c>
      <c r="E22" s="19">
        <v>2808043</v>
      </c>
      <c r="F22" s="16">
        <v>49695.030000000006</v>
      </c>
      <c r="G22" s="16">
        <v>19004.600000000002</v>
      </c>
      <c r="H22" s="16">
        <v>262.85000000000002</v>
      </c>
      <c r="I22" s="16">
        <v>8869.01</v>
      </c>
      <c r="J22" s="16">
        <v>1701.82</v>
      </c>
      <c r="K22" s="16">
        <v>0</v>
      </c>
      <c r="L22" s="16">
        <v>0</v>
      </c>
      <c r="M22" s="16">
        <v>152.46</v>
      </c>
      <c r="N22" s="16">
        <v>0</v>
      </c>
      <c r="O22" s="16">
        <v>0</v>
      </c>
      <c r="P22" s="16">
        <v>0</v>
      </c>
      <c r="Q22" s="16">
        <v>0</v>
      </c>
      <c r="R22" s="16">
        <v>960.5</v>
      </c>
      <c r="S22" s="16">
        <v>272.28999999999996</v>
      </c>
      <c r="T22" s="16">
        <v>0</v>
      </c>
      <c r="U22" s="16">
        <v>1950.11</v>
      </c>
      <c r="V22" s="16">
        <v>566.36999999999989</v>
      </c>
      <c r="W22" s="16">
        <v>279.62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K22" s="16">
        <v>50191.98</v>
      </c>
      <c r="AL22" s="16">
        <v>19194.640000000003</v>
      </c>
      <c r="AM22" s="16">
        <v>265.47000000000003</v>
      </c>
      <c r="AN22" s="16">
        <v>8957.7000000000007</v>
      </c>
      <c r="AO22" s="16">
        <v>1718.83</v>
      </c>
      <c r="AP22" s="16">
        <v>0</v>
      </c>
      <c r="AQ22" s="16">
        <v>0</v>
      </c>
      <c r="AR22" s="16">
        <v>153.98000000000002</v>
      </c>
      <c r="AS22" s="16">
        <v>0</v>
      </c>
      <c r="AT22" s="16">
        <v>0</v>
      </c>
      <c r="AU22" s="16">
        <v>0</v>
      </c>
      <c r="AV22" s="16">
        <v>0</v>
      </c>
      <c r="AW22" s="16">
        <v>970.1</v>
      </c>
      <c r="AX22" s="16">
        <v>275.01</v>
      </c>
      <c r="AY22" s="16">
        <v>0</v>
      </c>
      <c r="AZ22" s="16">
        <v>1969.61</v>
      </c>
      <c r="BA22" s="16">
        <v>572.02999999999986</v>
      </c>
      <c r="BB22" s="16">
        <v>282.41000000000003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P22" s="16">
        <v>235.62</v>
      </c>
      <c r="BQ22" s="16">
        <v>27.23</v>
      </c>
      <c r="BR22" s="16">
        <v>0</v>
      </c>
      <c r="BS22" s="16">
        <v>0</v>
      </c>
      <c r="BT22" s="16">
        <v>0</v>
      </c>
      <c r="BU22" s="16">
        <v>0</v>
      </c>
      <c r="BV22" s="16">
        <v>0</v>
      </c>
      <c r="BW22" s="16">
        <v>0</v>
      </c>
      <c r="BX22" s="16">
        <v>0</v>
      </c>
      <c r="BY22" s="16">
        <v>0</v>
      </c>
      <c r="BZ22" s="16">
        <v>235.62</v>
      </c>
      <c r="CA22" s="16">
        <v>44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6">
        <v>0</v>
      </c>
      <c r="CH22" s="16">
        <v>0</v>
      </c>
      <c r="CI22" s="16">
        <v>0</v>
      </c>
      <c r="CK22" s="28" t="s">
        <v>319</v>
      </c>
    </row>
    <row r="23" spans="1:89" x14ac:dyDescent="0.25">
      <c r="A23" s="17">
        <v>20</v>
      </c>
      <c r="B23" s="17">
        <v>20</v>
      </c>
      <c r="C23" s="17" t="s">
        <v>27</v>
      </c>
      <c r="D23" s="18" t="s">
        <v>47</v>
      </c>
      <c r="E23" s="19">
        <v>2809011</v>
      </c>
      <c r="F23" s="16">
        <v>120105.81</v>
      </c>
      <c r="G23" s="16">
        <v>49199.39</v>
      </c>
      <c r="H23" s="16">
        <v>0</v>
      </c>
      <c r="I23" s="16">
        <v>0</v>
      </c>
      <c r="J23" s="16">
        <v>0</v>
      </c>
      <c r="K23" s="16">
        <v>0</v>
      </c>
      <c r="L23" s="16">
        <v>653.4</v>
      </c>
      <c r="M23" s="16">
        <v>76.239999999999995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K23" s="16">
        <v>121306.86</v>
      </c>
      <c r="AL23" s="16">
        <v>49691.38</v>
      </c>
      <c r="AM23" s="16">
        <v>0</v>
      </c>
      <c r="AN23" s="16">
        <v>0</v>
      </c>
      <c r="AO23" s="16">
        <v>0</v>
      </c>
      <c r="AP23" s="16">
        <v>0</v>
      </c>
      <c r="AQ23" s="16">
        <v>659.93</v>
      </c>
      <c r="AR23" s="16">
        <v>77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0</v>
      </c>
      <c r="BV23" s="16">
        <v>0</v>
      </c>
      <c r="BW23" s="16">
        <v>0</v>
      </c>
      <c r="BX23" s="16">
        <v>0</v>
      </c>
      <c r="BY23" s="16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6">
        <v>0</v>
      </c>
      <c r="CH23" s="16">
        <v>0</v>
      </c>
      <c r="CI23" s="16">
        <v>0</v>
      </c>
      <c r="CK23" s="28" t="s">
        <v>320</v>
      </c>
    </row>
    <row r="24" spans="1:89" x14ac:dyDescent="0.25">
      <c r="A24" s="17">
        <v>21</v>
      </c>
      <c r="B24" s="17">
        <v>21</v>
      </c>
      <c r="C24" s="17" t="s">
        <v>27</v>
      </c>
      <c r="D24" s="18" t="s">
        <v>48</v>
      </c>
      <c r="E24" s="19">
        <v>2803043</v>
      </c>
      <c r="F24" s="16">
        <v>109673.18999999999</v>
      </c>
      <c r="G24" s="16">
        <v>39180.33</v>
      </c>
      <c r="H24" s="16">
        <v>249.04999999999995</v>
      </c>
      <c r="I24" s="16">
        <v>0</v>
      </c>
      <c r="J24" s="16">
        <v>0</v>
      </c>
      <c r="K24" s="16">
        <v>0</v>
      </c>
      <c r="L24" s="16">
        <v>3229.3799999999997</v>
      </c>
      <c r="M24" s="16">
        <v>1067.26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1180.8700000000001</v>
      </c>
      <c r="V24" s="16">
        <v>212.39999999999998</v>
      </c>
      <c r="W24" s="16">
        <v>0</v>
      </c>
      <c r="X24" s="16">
        <v>0</v>
      </c>
      <c r="Y24" s="16">
        <v>0</v>
      </c>
      <c r="Z24" s="16">
        <v>0</v>
      </c>
      <c r="AA24" s="16">
        <v>784.08</v>
      </c>
      <c r="AB24" s="16">
        <v>435.6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K24" s="16">
        <v>110769.91999999998</v>
      </c>
      <c r="AL24" s="16">
        <v>39572.130000000005</v>
      </c>
      <c r="AM24" s="16">
        <v>251.53999999999996</v>
      </c>
      <c r="AN24" s="16">
        <v>0</v>
      </c>
      <c r="AO24" s="16">
        <v>0</v>
      </c>
      <c r="AP24" s="16">
        <v>0</v>
      </c>
      <c r="AQ24" s="16">
        <v>3261.6699999999996</v>
      </c>
      <c r="AR24" s="16">
        <v>1077.93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1192.67</v>
      </c>
      <c r="BA24" s="16">
        <v>214.51999999999998</v>
      </c>
      <c r="BB24" s="16">
        <v>0</v>
      </c>
      <c r="BC24" s="16">
        <v>0</v>
      </c>
      <c r="BD24" s="16">
        <v>0</v>
      </c>
      <c r="BE24" s="16">
        <v>0</v>
      </c>
      <c r="BF24" s="16">
        <v>791.92000000000007</v>
      </c>
      <c r="BG24" s="16">
        <v>439.95000000000005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P24" s="16">
        <v>11</v>
      </c>
      <c r="BQ24" s="16">
        <v>238.04999999999995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0</v>
      </c>
      <c r="BX24" s="16">
        <v>0</v>
      </c>
      <c r="BY24" s="16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K24" s="28" t="s">
        <v>321</v>
      </c>
    </row>
    <row r="25" spans="1:89" x14ac:dyDescent="0.25">
      <c r="A25" s="17">
        <v>22</v>
      </c>
      <c r="B25" s="17">
        <v>22</v>
      </c>
      <c r="C25" s="17" t="s">
        <v>27</v>
      </c>
      <c r="D25" s="18" t="s">
        <v>49</v>
      </c>
      <c r="E25" s="19">
        <v>2807021</v>
      </c>
      <c r="F25" s="16">
        <v>88206.03</v>
      </c>
      <c r="G25" s="16">
        <v>34551.43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K25" s="16">
        <v>89088.09</v>
      </c>
      <c r="AL25" s="16">
        <v>34896.94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K25" s="28" t="s">
        <v>322</v>
      </c>
    </row>
    <row r="26" spans="1:89" x14ac:dyDescent="0.25">
      <c r="A26" s="17">
        <v>23</v>
      </c>
      <c r="B26" s="17">
        <v>23</v>
      </c>
      <c r="C26" s="17" t="s">
        <v>27</v>
      </c>
      <c r="D26" s="18" t="s">
        <v>50</v>
      </c>
      <c r="E26" s="19">
        <v>2810023</v>
      </c>
      <c r="F26" s="16">
        <v>59045.58</v>
      </c>
      <c r="G26" s="16">
        <v>21645.7</v>
      </c>
      <c r="H26" s="16">
        <v>157.18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K26" s="16">
        <v>59636.03</v>
      </c>
      <c r="AL26" s="16">
        <v>21862.15</v>
      </c>
      <c r="AM26" s="16">
        <v>158.75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P26" s="16">
        <v>74.010000000000005</v>
      </c>
      <c r="BQ26" s="16">
        <v>83.17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K26" s="28" t="s">
        <v>323</v>
      </c>
    </row>
    <row r="27" spans="1:89" x14ac:dyDescent="0.25">
      <c r="A27" s="17">
        <v>24</v>
      </c>
      <c r="B27" s="17">
        <v>24</v>
      </c>
      <c r="C27" s="17" t="s">
        <v>27</v>
      </c>
      <c r="D27" s="18" t="s">
        <v>51</v>
      </c>
      <c r="E27" s="19">
        <v>2815063</v>
      </c>
      <c r="F27" s="16">
        <v>31579.019999999997</v>
      </c>
      <c r="G27" s="16">
        <v>12252.320000000002</v>
      </c>
      <c r="H27" s="16">
        <v>0</v>
      </c>
      <c r="I27" s="16">
        <v>0</v>
      </c>
      <c r="J27" s="16">
        <v>1293.43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136.13</v>
      </c>
      <c r="T27" s="16">
        <v>0</v>
      </c>
      <c r="U27" s="16">
        <v>0</v>
      </c>
      <c r="V27" s="16">
        <v>495.56999999999994</v>
      </c>
      <c r="W27" s="16">
        <v>0</v>
      </c>
      <c r="X27" s="16">
        <v>0</v>
      </c>
      <c r="Y27" s="16">
        <v>204.24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K27" s="16">
        <v>31894.809999999998</v>
      </c>
      <c r="AL27" s="16">
        <v>12374.840000000002</v>
      </c>
      <c r="AM27" s="16">
        <v>0</v>
      </c>
      <c r="AN27" s="16">
        <v>0</v>
      </c>
      <c r="AO27" s="16">
        <v>1306.3600000000001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137.49</v>
      </c>
      <c r="AY27" s="16">
        <v>0</v>
      </c>
      <c r="AZ27" s="16">
        <v>0</v>
      </c>
      <c r="BA27" s="16">
        <v>500.51999999999992</v>
      </c>
      <c r="BB27" s="16">
        <v>0</v>
      </c>
      <c r="BC27" s="16">
        <v>0</v>
      </c>
      <c r="BD27" s="16">
        <v>206.28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K27" s="28" t="s">
        <v>324</v>
      </c>
    </row>
    <row r="28" spans="1:89" x14ac:dyDescent="0.25">
      <c r="A28" s="17">
        <v>25</v>
      </c>
      <c r="B28" s="17">
        <v>25</v>
      </c>
      <c r="C28" s="17" t="s">
        <v>27</v>
      </c>
      <c r="D28" s="18" t="s">
        <v>52</v>
      </c>
      <c r="E28" s="19">
        <v>2815073</v>
      </c>
      <c r="F28" s="16">
        <v>30031.649999999994</v>
      </c>
      <c r="G28" s="16">
        <v>12279.45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K28" s="16">
        <v>30331.959999999995</v>
      </c>
      <c r="AL28" s="16">
        <v>12402.240000000002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K28" s="28" t="s">
        <v>325</v>
      </c>
    </row>
    <row r="29" spans="1:89" x14ac:dyDescent="0.25">
      <c r="A29" s="17">
        <v>26</v>
      </c>
      <c r="B29" s="17">
        <v>26</v>
      </c>
      <c r="C29" s="17" t="s">
        <v>27</v>
      </c>
      <c r="D29" s="18" t="s">
        <v>53</v>
      </c>
      <c r="E29" s="19">
        <v>2804063</v>
      </c>
      <c r="F29" s="16">
        <v>26802.27</v>
      </c>
      <c r="G29" s="16">
        <v>10074.049999999999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K29" s="16">
        <v>27070.29</v>
      </c>
      <c r="AL29" s="16">
        <v>10174.789999999999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K29" s="28" t="s">
        <v>326</v>
      </c>
    </row>
    <row r="30" spans="1:89" x14ac:dyDescent="0.25">
      <c r="A30" s="17">
        <v>27</v>
      </c>
      <c r="B30" s="17">
        <v>27</v>
      </c>
      <c r="C30" s="17" t="s">
        <v>27</v>
      </c>
      <c r="D30" s="18" t="s">
        <v>54</v>
      </c>
      <c r="E30" s="19">
        <v>2815083</v>
      </c>
      <c r="F30" s="16">
        <v>193229.19000000003</v>
      </c>
      <c r="G30" s="16">
        <v>72751.050000000017</v>
      </c>
      <c r="H30" s="16">
        <v>877.81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K30" s="16">
        <v>195161.48000000004</v>
      </c>
      <c r="AL30" s="16">
        <v>73478.560000000012</v>
      </c>
      <c r="AM30" s="16">
        <v>886.57999999999993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P30" s="16">
        <v>394.90999999999997</v>
      </c>
      <c r="BQ30" s="16">
        <v>482.90000000000003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6">
        <v>0</v>
      </c>
      <c r="BZ30" s="16">
        <v>0</v>
      </c>
      <c r="CA30" s="16">
        <v>0</v>
      </c>
      <c r="CB30" s="16">
        <v>0</v>
      </c>
      <c r="CC30" s="16">
        <v>0</v>
      </c>
      <c r="CD30" s="16">
        <v>0</v>
      </c>
      <c r="CE30" s="16">
        <v>0</v>
      </c>
      <c r="CF30" s="16">
        <v>0</v>
      </c>
      <c r="CG30" s="16">
        <v>0</v>
      </c>
      <c r="CH30" s="16">
        <v>0</v>
      </c>
      <c r="CI30" s="16">
        <v>0</v>
      </c>
      <c r="CK30" s="28" t="s">
        <v>327</v>
      </c>
    </row>
    <row r="31" spans="1:89" x14ac:dyDescent="0.25">
      <c r="A31" s="17">
        <v>28</v>
      </c>
      <c r="B31" s="17">
        <v>28</v>
      </c>
      <c r="C31" s="17" t="s">
        <v>27</v>
      </c>
      <c r="D31" s="18" t="s">
        <v>55</v>
      </c>
      <c r="E31" s="19">
        <v>2810011</v>
      </c>
      <c r="F31" s="16">
        <v>176377.41</v>
      </c>
      <c r="G31" s="16">
        <v>71907.25</v>
      </c>
      <c r="H31" s="16">
        <v>152.46</v>
      </c>
      <c r="I31" s="16">
        <v>0</v>
      </c>
      <c r="J31" s="16">
        <v>0</v>
      </c>
      <c r="K31" s="16">
        <v>0</v>
      </c>
      <c r="L31" s="16">
        <v>1306.8</v>
      </c>
      <c r="M31" s="16">
        <v>381.17999999999995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K31" s="16">
        <v>178141.18</v>
      </c>
      <c r="AL31" s="16">
        <v>72626.320000000007</v>
      </c>
      <c r="AM31" s="16">
        <v>153.98000000000002</v>
      </c>
      <c r="AN31" s="16">
        <v>0</v>
      </c>
      <c r="AO31" s="16">
        <v>0</v>
      </c>
      <c r="AP31" s="16">
        <v>0</v>
      </c>
      <c r="AQ31" s="16">
        <v>1319.86</v>
      </c>
      <c r="AR31" s="16">
        <v>384.98999999999995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P31" s="16">
        <v>98.01</v>
      </c>
      <c r="BQ31" s="16">
        <v>54.45</v>
      </c>
      <c r="BR31" s="16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0</v>
      </c>
      <c r="CF31" s="16">
        <v>0</v>
      </c>
      <c r="CG31" s="16">
        <v>0</v>
      </c>
      <c r="CH31" s="16">
        <v>0</v>
      </c>
      <c r="CI31" s="16">
        <v>0</v>
      </c>
      <c r="CK31" s="28" t="s">
        <v>328</v>
      </c>
    </row>
    <row r="32" spans="1:89" x14ac:dyDescent="0.25">
      <c r="A32" s="17">
        <v>29</v>
      </c>
      <c r="B32" s="17">
        <v>29</v>
      </c>
      <c r="C32" s="17" t="s">
        <v>27</v>
      </c>
      <c r="D32" s="18" t="s">
        <v>56</v>
      </c>
      <c r="E32" s="19">
        <v>2811043</v>
      </c>
      <c r="F32" s="16">
        <v>152812.43999999997</v>
      </c>
      <c r="G32" s="16">
        <v>59491.390000000007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K32" s="16">
        <v>154340.55999999997</v>
      </c>
      <c r="AL32" s="16">
        <v>60086.30000000001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0</v>
      </c>
      <c r="BP32" s="16">
        <v>0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6">
        <v>0</v>
      </c>
      <c r="BX32" s="16">
        <v>0</v>
      </c>
      <c r="BY32" s="16">
        <v>0</v>
      </c>
      <c r="BZ32" s="16">
        <v>0</v>
      </c>
      <c r="CA32" s="16">
        <v>0</v>
      </c>
      <c r="CB32" s="16">
        <v>0</v>
      </c>
      <c r="CC32" s="16">
        <v>0</v>
      </c>
      <c r="CD32" s="16">
        <v>0</v>
      </c>
      <c r="CE32" s="16">
        <v>0</v>
      </c>
      <c r="CF32" s="16">
        <v>0</v>
      </c>
      <c r="CG32" s="16">
        <v>0</v>
      </c>
      <c r="CH32" s="16">
        <v>0</v>
      </c>
      <c r="CI32" s="16">
        <v>0</v>
      </c>
      <c r="CK32" s="28" t="s">
        <v>329</v>
      </c>
    </row>
    <row r="33" spans="1:89" x14ac:dyDescent="0.25">
      <c r="A33" s="17">
        <v>30</v>
      </c>
      <c r="B33" s="17">
        <v>30</v>
      </c>
      <c r="C33" s="17" t="s">
        <v>27</v>
      </c>
      <c r="D33" s="18" t="s">
        <v>57</v>
      </c>
      <c r="E33" s="19">
        <v>2812011</v>
      </c>
      <c r="F33" s="16">
        <v>93880.710000000021</v>
      </c>
      <c r="G33" s="16">
        <v>37192.449999999997</v>
      </c>
      <c r="H33" s="16">
        <v>676.67</v>
      </c>
      <c r="I33" s="16">
        <v>3983.36</v>
      </c>
      <c r="J33" s="16">
        <v>1089.1600000000001</v>
      </c>
      <c r="K33" s="16">
        <v>0</v>
      </c>
      <c r="L33" s="16">
        <v>1215.72</v>
      </c>
      <c r="M33" s="16">
        <v>609.88</v>
      </c>
      <c r="N33" s="16">
        <v>0</v>
      </c>
      <c r="O33" s="16">
        <v>274.43</v>
      </c>
      <c r="P33" s="16">
        <v>152.46</v>
      </c>
      <c r="Q33" s="16">
        <v>0</v>
      </c>
      <c r="R33" s="16">
        <v>494.8</v>
      </c>
      <c r="S33" s="16">
        <v>68.08</v>
      </c>
      <c r="T33" s="16">
        <v>0</v>
      </c>
      <c r="U33" s="16">
        <v>3623.71</v>
      </c>
      <c r="V33" s="16">
        <v>2265.27</v>
      </c>
      <c r="W33" s="16">
        <v>0</v>
      </c>
      <c r="X33" s="16">
        <v>0</v>
      </c>
      <c r="Y33" s="16">
        <v>0</v>
      </c>
      <c r="Z33" s="16">
        <v>0</v>
      </c>
      <c r="AA33" s="16">
        <v>3397.68</v>
      </c>
      <c r="AB33" s="16">
        <v>1306.8799999999999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K33" s="16">
        <v>94819.510000000024</v>
      </c>
      <c r="AL33" s="16">
        <v>37564.369999999995</v>
      </c>
      <c r="AM33" s="16">
        <v>683.43</v>
      </c>
      <c r="AN33" s="16">
        <v>4023.19</v>
      </c>
      <c r="AO33" s="16">
        <v>1100.0500000000002</v>
      </c>
      <c r="AP33" s="16">
        <v>0</v>
      </c>
      <c r="AQ33" s="16">
        <v>1227.8700000000001</v>
      </c>
      <c r="AR33" s="16">
        <v>615.97</v>
      </c>
      <c r="AS33" s="16">
        <v>0</v>
      </c>
      <c r="AT33" s="16">
        <v>277.17</v>
      </c>
      <c r="AU33" s="16">
        <v>153.98000000000002</v>
      </c>
      <c r="AV33" s="16">
        <v>0</v>
      </c>
      <c r="AW33" s="16">
        <v>499.74</v>
      </c>
      <c r="AX33" s="16">
        <v>68.760000000000005</v>
      </c>
      <c r="AY33" s="16">
        <v>0</v>
      </c>
      <c r="AZ33" s="16">
        <v>3659.94</v>
      </c>
      <c r="BA33" s="16">
        <v>2287.92</v>
      </c>
      <c r="BB33" s="16">
        <v>0</v>
      </c>
      <c r="BC33" s="16">
        <v>0</v>
      </c>
      <c r="BD33" s="16">
        <v>0</v>
      </c>
      <c r="BE33" s="16">
        <v>0</v>
      </c>
      <c r="BF33" s="16">
        <v>3431.6499999999996</v>
      </c>
      <c r="BG33" s="16">
        <v>1319.9399999999998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P33" s="16">
        <v>431.64</v>
      </c>
      <c r="BQ33" s="16">
        <v>245.03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16">
        <v>0</v>
      </c>
      <c r="CB33" s="16">
        <v>0</v>
      </c>
      <c r="CC33" s="16">
        <v>0</v>
      </c>
      <c r="CD33" s="16">
        <v>0</v>
      </c>
      <c r="CE33" s="16">
        <v>0</v>
      </c>
      <c r="CF33" s="16">
        <v>0</v>
      </c>
      <c r="CG33" s="16">
        <v>0</v>
      </c>
      <c r="CH33" s="16">
        <v>0</v>
      </c>
      <c r="CI33" s="16">
        <v>0</v>
      </c>
      <c r="CK33" s="28" t="s">
        <v>330</v>
      </c>
    </row>
    <row r="34" spans="1:89" x14ac:dyDescent="0.25">
      <c r="A34" s="17">
        <v>31</v>
      </c>
      <c r="B34" s="17">
        <v>31</v>
      </c>
      <c r="C34" s="17" t="s">
        <v>27</v>
      </c>
      <c r="D34" s="18" t="s">
        <v>58</v>
      </c>
      <c r="E34" s="19">
        <v>2813043</v>
      </c>
      <c r="F34" s="16">
        <v>187579.26</v>
      </c>
      <c r="G34" s="16">
        <v>73785.75</v>
      </c>
      <c r="H34" s="16">
        <v>2470.1099999999997</v>
      </c>
      <c r="I34" s="16">
        <v>0</v>
      </c>
      <c r="J34" s="16">
        <v>136.16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K34" s="16">
        <v>189455.05000000002</v>
      </c>
      <c r="AL34" s="16">
        <v>74523.600000000006</v>
      </c>
      <c r="AM34" s="16">
        <v>2494.8099999999995</v>
      </c>
      <c r="AN34" s="16">
        <v>0</v>
      </c>
      <c r="AO34" s="16">
        <v>137.52000000000001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P34" s="16">
        <v>2143.35</v>
      </c>
      <c r="BQ34" s="16">
        <v>326.76</v>
      </c>
      <c r="BR34" s="16">
        <v>0</v>
      </c>
      <c r="BS34" s="16">
        <v>0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K34" s="28" t="s">
        <v>331</v>
      </c>
    </row>
    <row r="35" spans="1:89" x14ac:dyDescent="0.25">
      <c r="A35" s="17">
        <v>32</v>
      </c>
      <c r="B35" s="17">
        <v>32</v>
      </c>
      <c r="C35" s="17" t="s">
        <v>27</v>
      </c>
      <c r="D35" s="18" t="s">
        <v>59</v>
      </c>
      <c r="E35" s="19">
        <v>2862011</v>
      </c>
      <c r="F35" s="16">
        <v>1357487.85</v>
      </c>
      <c r="G35" s="16">
        <v>542283.74</v>
      </c>
      <c r="H35" s="16">
        <v>1998.41</v>
      </c>
      <c r="I35" s="16">
        <v>9883.59</v>
      </c>
      <c r="J35" s="16">
        <v>2722.9000000000005</v>
      </c>
      <c r="K35" s="16">
        <v>0</v>
      </c>
      <c r="L35" s="16">
        <v>1673.1</v>
      </c>
      <c r="M35" s="16">
        <v>228.71999999999997</v>
      </c>
      <c r="N35" s="16">
        <v>0</v>
      </c>
      <c r="O35" s="16">
        <v>0</v>
      </c>
      <c r="P35" s="16">
        <v>0</v>
      </c>
      <c r="Q35" s="16">
        <v>0</v>
      </c>
      <c r="R35" s="16">
        <v>8594.59</v>
      </c>
      <c r="S35" s="16">
        <v>2042.25</v>
      </c>
      <c r="T35" s="16">
        <v>0</v>
      </c>
      <c r="U35" s="16">
        <v>80623.689999999988</v>
      </c>
      <c r="V35" s="16">
        <v>24069.719999999998</v>
      </c>
      <c r="W35" s="16">
        <v>0</v>
      </c>
      <c r="X35" s="16">
        <v>3582.1200000000003</v>
      </c>
      <c r="Y35" s="16">
        <v>1429.44</v>
      </c>
      <c r="Z35" s="16">
        <v>0</v>
      </c>
      <c r="AA35" s="16">
        <v>16220.16</v>
      </c>
      <c r="AB35" s="16">
        <v>3485.12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K35" s="16">
        <v>1371062.7200000002</v>
      </c>
      <c r="AL35" s="16">
        <v>547706.56999999995</v>
      </c>
      <c r="AM35" s="16">
        <v>2018.39</v>
      </c>
      <c r="AN35" s="16">
        <v>9982.42</v>
      </c>
      <c r="AO35" s="16">
        <v>2750.1200000000003</v>
      </c>
      <c r="AP35" s="16">
        <v>0</v>
      </c>
      <c r="AQ35" s="16">
        <v>1689.83</v>
      </c>
      <c r="AR35" s="16">
        <v>230.99999999999997</v>
      </c>
      <c r="AS35" s="16">
        <v>0</v>
      </c>
      <c r="AT35" s="16">
        <v>0</v>
      </c>
      <c r="AU35" s="16">
        <v>0</v>
      </c>
      <c r="AV35" s="16">
        <v>0</v>
      </c>
      <c r="AW35" s="16">
        <v>8680.5300000000007</v>
      </c>
      <c r="AX35" s="16">
        <v>2062.67</v>
      </c>
      <c r="AY35" s="16">
        <v>0</v>
      </c>
      <c r="AZ35" s="16">
        <v>81429.919999999984</v>
      </c>
      <c r="BA35" s="16">
        <v>24310.409999999996</v>
      </c>
      <c r="BB35" s="16">
        <v>0</v>
      </c>
      <c r="BC35" s="16">
        <v>3617.9400000000005</v>
      </c>
      <c r="BD35" s="16">
        <v>1443.73</v>
      </c>
      <c r="BE35" s="16">
        <v>0</v>
      </c>
      <c r="BF35" s="16">
        <v>16382.36</v>
      </c>
      <c r="BG35" s="16">
        <v>3519.97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P35" s="16">
        <v>1501.88</v>
      </c>
      <c r="BQ35" s="16">
        <v>496.53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K35" s="28" t="s">
        <v>332</v>
      </c>
    </row>
    <row r="36" spans="1:89" x14ac:dyDescent="0.25">
      <c r="A36" s="17">
        <v>33</v>
      </c>
      <c r="B36" s="17">
        <v>33</v>
      </c>
      <c r="C36" s="17" t="s">
        <v>27</v>
      </c>
      <c r="D36" s="18" t="s">
        <v>60</v>
      </c>
      <c r="E36" s="19">
        <v>2814093</v>
      </c>
      <c r="F36" s="16">
        <v>96939.81</v>
      </c>
      <c r="G36" s="16">
        <v>39016.639999999999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K36" s="16">
        <v>97909.2</v>
      </c>
      <c r="AL36" s="16">
        <v>39406.800000000003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K36" s="28" t="s">
        <v>333</v>
      </c>
    </row>
    <row r="37" spans="1:89" x14ac:dyDescent="0.25">
      <c r="A37" s="17">
        <v>34</v>
      </c>
      <c r="B37" s="17">
        <v>34</v>
      </c>
      <c r="C37" s="17" t="s">
        <v>27</v>
      </c>
      <c r="D37" s="18" t="s">
        <v>61</v>
      </c>
      <c r="E37" s="19">
        <v>2809053</v>
      </c>
      <c r="F37" s="16">
        <v>79001.009999999995</v>
      </c>
      <c r="G37" s="16">
        <v>29650.52</v>
      </c>
      <c r="H37" s="16">
        <v>0</v>
      </c>
      <c r="I37" s="16">
        <v>1455.3000000000002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494.8</v>
      </c>
      <c r="S37" s="16">
        <v>0</v>
      </c>
      <c r="T37" s="16">
        <v>0</v>
      </c>
      <c r="U37" s="16">
        <v>1180.8700000000001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5227.2</v>
      </c>
      <c r="AB37" s="16">
        <v>217.84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K37" s="16">
        <v>79791.01999999999</v>
      </c>
      <c r="AL37" s="16">
        <v>29947.02</v>
      </c>
      <c r="AM37" s="16">
        <v>0</v>
      </c>
      <c r="AN37" s="16">
        <v>1469.8500000000001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499.74</v>
      </c>
      <c r="AX37" s="16">
        <v>0</v>
      </c>
      <c r="AY37" s="16">
        <v>0</v>
      </c>
      <c r="AZ37" s="16">
        <v>1192.67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5279.47</v>
      </c>
      <c r="BG37" s="16">
        <v>220.01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K37" s="28" t="s">
        <v>334</v>
      </c>
    </row>
    <row r="38" spans="1:89" x14ac:dyDescent="0.25">
      <c r="A38" s="17">
        <v>35</v>
      </c>
      <c r="B38" s="17">
        <v>35</v>
      </c>
      <c r="C38" s="17" t="s">
        <v>27</v>
      </c>
      <c r="D38" s="18" t="s">
        <v>62</v>
      </c>
      <c r="E38" s="19">
        <v>2816023</v>
      </c>
      <c r="F38" s="16">
        <v>61171.109999999993</v>
      </c>
      <c r="G38" s="16">
        <v>23170.379999999997</v>
      </c>
      <c r="H38" s="16">
        <v>0</v>
      </c>
      <c r="I38" s="16">
        <v>0</v>
      </c>
      <c r="J38" s="16">
        <v>0</v>
      </c>
      <c r="K38" s="16">
        <v>0</v>
      </c>
      <c r="L38" s="16">
        <v>849.42</v>
      </c>
      <c r="M38" s="16">
        <v>228.7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K38" s="16">
        <v>61782.819999999992</v>
      </c>
      <c r="AL38" s="16">
        <v>23402.079999999998</v>
      </c>
      <c r="AM38" s="16">
        <v>0</v>
      </c>
      <c r="AN38" s="16">
        <v>0</v>
      </c>
      <c r="AO38" s="16">
        <v>0</v>
      </c>
      <c r="AP38" s="16">
        <v>0</v>
      </c>
      <c r="AQ38" s="16">
        <v>857.91</v>
      </c>
      <c r="AR38" s="16">
        <v>230.98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P38" s="16">
        <v>0</v>
      </c>
      <c r="BQ38" s="16">
        <v>0</v>
      </c>
      <c r="BR38" s="16">
        <v>0</v>
      </c>
      <c r="BS38" s="16">
        <v>0</v>
      </c>
      <c r="BT38" s="16">
        <v>0</v>
      </c>
      <c r="BU38" s="16">
        <v>0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K38" s="28" t="s">
        <v>335</v>
      </c>
    </row>
    <row r="39" spans="1:89" x14ac:dyDescent="0.25">
      <c r="A39" s="17">
        <v>36</v>
      </c>
      <c r="B39" s="17">
        <v>36</v>
      </c>
      <c r="C39" s="17" t="s">
        <v>27</v>
      </c>
      <c r="D39" s="18" t="s">
        <v>63</v>
      </c>
      <c r="E39" s="19">
        <v>2815011</v>
      </c>
      <c r="F39" s="16">
        <v>257473.25999999998</v>
      </c>
      <c r="G39" s="16">
        <v>104879.35000000002</v>
      </c>
      <c r="H39" s="16">
        <v>0</v>
      </c>
      <c r="I39" s="16">
        <v>879.42000000000007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274.43</v>
      </c>
      <c r="S39" s="16">
        <v>136.13</v>
      </c>
      <c r="T39" s="16">
        <v>0</v>
      </c>
      <c r="U39" s="16">
        <v>3925.1600000000003</v>
      </c>
      <c r="V39" s="16">
        <v>991.04999999999984</v>
      </c>
      <c r="W39" s="16">
        <v>0</v>
      </c>
      <c r="X39" s="16">
        <v>205.82</v>
      </c>
      <c r="Y39" s="16">
        <v>136.13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K39" s="16">
        <v>260047.99</v>
      </c>
      <c r="AL39" s="16">
        <v>105928.14000000001</v>
      </c>
      <c r="AM39" s="16">
        <v>0</v>
      </c>
      <c r="AN39" s="16">
        <v>888.21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277.17</v>
      </c>
      <c r="AX39" s="16">
        <v>137.49</v>
      </c>
      <c r="AY39" s="16">
        <v>0</v>
      </c>
      <c r="AZ39" s="16">
        <v>3964.4100000000003</v>
      </c>
      <c r="BA39" s="16">
        <v>1000.9599999999998</v>
      </c>
      <c r="BB39" s="16">
        <v>0</v>
      </c>
      <c r="BC39" s="16">
        <v>207.87</v>
      </c>
      <c r="BD39" s="16">
        <v>137.49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P39" s="16">
        <v>0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K39" s="28" t="s">
        <v>336</v>
      </c>
    </row>
    <row r="40" spans="1:89" x14ac:dyDescent="0.25">
      <c r="A40" s="17">
        <v>37</v>
      </c>
      <c r="B40" s="17">
        <v>37</v>
      </c>
      <c r="C40" s="17" t="s">
        <v>27</v>
      </c>
      <c r="D40" s="18" t="s">
        <v>64</v>
      </c>
      <c r="E40" s="19">
        <v>2804073</v>
      </c>
      <c r="F40" s="16">
        <v>144249.93</v>
      </c>
      <c r="G40" s="16">
        <v>56360.37</v>
      </c>
      <c r="H40" s="16">
        <v>0</v>
      </c>
      <c r="I40" s="16">
        <v>6343.0300000000007</v>
      </c>
      <c r="J40" s="16">
        <v>1021.14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1839.92</v>
      </c>
      <c r="S40" s="16">
        <v>340.36999999999995</v>
      </c>
      <c r="T40" s="16">
        <v>0</v>
      </c>
      <c r="U40" s="16">
        <v>4914.76</v>
      </c>
      <c r="V40" s="16">
        <v>1132.6499999999999</v>
      </c>
      <c r="W40" s="16">
        <v>0</v>
      </c>
      <c r="X40" s="16">
        <v>205.82</v>
      </c>
      <c r="Y40" s="16">
        <v>136.13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K40" s="16">
        <v>145692.41999999998</v>
      </c>
      <c r="AL40" s="16">
        <v>56923.97</v>
      </c>
      <c r="AM40" s="16">
        <v>0</v>
      </c>
      <c r="AN40" s="16">
        <v>6406.4600000000009</v>
      </c>
      <c r="AO40" s="16">
        <v>1031.3499999999999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1858.3100000000002</v>
      </c>
      <c r="AX40" s="16">
        <v>343.76999999999992</v>
      </c>
      <c r="AY40" s="16">
        <v>0</v>
      </c>
      <c r="AZ40" s="16">
        <v>4963.9000000000005</v>
      </c>
      <c r="BA40" s="16">
        <v>1143.9699999999998</v>
      </c>
      <c r="BB40" s="16">
        <v>0</v>
      </c>
      <c r="BC40" s="16">
        <v>207.87</v>
      </c>
      <c r="BD40" s="16">
        <v>137.49</v>
      </c>
      <c r="BE40" s="16">
        <v>0</v>
      </c>
      <c r="BF40" s="16">
        <v>0</v>
      </c>
      <c r="BG40" s="16">
        <v>0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P40" s="16">
        <v>0</v>
      </c>
      <c r="BQ40" s="16">
        <v>0</v>
      </c>
      <c r="BR40" s="16">
        <v>0</v>
      </c>
      <c r="BS40" s="16">
        <v>0</v>
      </c>
      <c r="BT40" s="16">
        <v>0</v>
      </c>
      <c r="BU40" s="16">
        <v>0</v>
      </c>
      <c r="BV40" s="16">
        <v>0</v>
      </c>
      <c r="BW40" s="16">
        <v>0</v>
      </c>
      <c r="BX40" s="16">
        <v>0</v>
      </c>
      <c r="BY40" s="16">
        <v>0</v>
      </c>
      <c r="BZ40" s="16">
        <v>0</v>
      </c>
      <c r="CA40" s="16">
        <v>0</v>
      </c>
      <c r="CB40" s="16">
        <v>0</v>
      </c>
      <c r="CC40" s="16">
        <v>0</v>
      </c>
      <c r="CD40" s="16">
        <v>0</v>
      </c>
      <c r="CE40" s="16">
        <v>0</v>
      </c>
      <c r="CF40" s="16">
        <v>0</v>
      </c>
      <c r="CG40" s="16">
        <v>0</v>
      </c>
      <c r="CH40" s="16">
        <v>0</v>
      </c>
      <c r="CI40" s="16">
        <v>0</v>
      </c>
      <c r="CK40" s="28" t="s">
        <v>337</v>
      </c>
    </row>
    <row r="41" spans="1:89" x14ac:dyDescent="0.25">
      <c r="A41" s="17">
        <v>38</v>
      </c>
      <c r="B41" s="17">
        <v>38</v>
      </c>
      <c r="C41" s="17" t="s">
        <v>27</v>
      </c>
      <c r="D41" s="18" t="s">
        <v>65</v>
      </c>
      <c r="E41" s="19">
        <v>2817043</v>
      </c>
      <c r="F41" s="16">
        <v>40430.61</v>
      </c>
      <c r="G41" s="16">
        <v>15165.560000000001</v>
      </c>
      <c r="H41" s="16">
        <v>48.1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K41" s="16">
        <v>40834.910000000003</v>
      </c>
      <c r="AL41" s="16">
        <v>15317.210000000001</v>
      </c>
      <c r="AM41" s="16">
        <v>48.58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P41" s="16">
        <v>48.1</v>
      </c>
      <c r="BQ41" s="16">
        <v>0</v>
      </c>
      <c r="BR41" s="16">
        <v>0</v>
      </c>
      <c r="BS41" s="16">
        <v>0</v>
      </c>
      <c r="BT41" s="16">
        <v>0</v>
      </c>
      <c r="BU41" s="16">
        <v>0</v>
      </c>
      <c r="BV41" s="16">
        <v>0</v>
      </c>
      <c r="BW41" s="16">
        <v>0</v>
      </c>
      <c r="BX41" s="16">
        <v>0</v>
      </c>
      <c r="BY41" s="16">
        <v>0</v>
      </c>
      <c r="BZ41" s="16">
        <v>0</v>
      </c>
      <c r="CA41" s="16">
        <v>0</v>
      </c>
      <c r="CB41" s="16">
        <v>0</v>
      </c>
      <c r="CC41" s="16">
        <v>0</v>
      </c>
      <c r="CD41" s="16"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K41" s="28" t="s">
        <v>338</v>
      </c>
    </row>
    <row r="42" spans="1:89" x14ac:dyDescent="0.25">
      <c r="A42" s="17">
        <v>39</v>
      </c>
      <c r="B42" s="17">
        <v>39</v>
      </c>
      <c r="C42" s="17" t="s">
        <v>27</v>
      </c>
      <c r="D42" s="18" t="s">
        <v>66</v>
      </c>
      <c r="E42" s="19">
        <v>2802053</v>
      </c>
      <c r="F42" s="16">
        <v>29163.42</v>
      </c>
      <c r="G42" s="16">
        <v>11871.039999999999</v>
      </c>
      <c r="H42" s="16">
        <v>0</v>
      </c>
      <c r="I42" s="16">
        <v>1455.3000000000002</v>
      </c>
      <c r="J42" s="16">
        <v>408.41999999999996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1372.14</v>
      </c>
      <c r="S42" s="16">
        <v>204.24</v>
      </c>
      <c r="T42" s="16">
        <v>0</v>
      </c>
      <c r="U42" s="16">
        <v>1264.03</v>
      </c>
      <c r="V42" s="16">
        <v>283.17</v>
      </c>
      <c r="W42" s="16">
        <v>0</v>
      </c>
      <c r="X42" s="16">
        <v>0</v>
      </c>
      <c r="Y42" s="16">
        <v>0</v>
      </c>
      <c r="Z42" s="16">
        <v>0</v>
      </c>
      <c r="AA42" s="16">
        <v>784.08</v>
      </c>
      <c r="AB42" s="16">
        <v>435.6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K42" s="16">
        <v>29455.05</v>
      </c>
      <c r="AL42" s="16">
        <v>11989.749999999998</v>
      </c>
      <c r="AM42" s="16">
        <v>0</v>
      </c>
      <c r="AN42" s="16">
        <v>1469.8500000000001</v>
      </c>
      <c r="AO42" s="16">
        <v>412.49999999999994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1385.8600000000001</v>
      </c>
      <c r="AX42" s="16">
        <v>206.28</v>
      </c>
      <c r="AY42" s="16">
        <v>0</v>
      </c>
      <c r="AZ42" s="16">
        <v>1276.67</v>
      </c>
      <c r="BA42" s="16">
        <v>286</v>
      </c>
      <c r="BB42" s="16">
        <v>0</v>
      </c>
      <c r="BC42" s="16">
        <v>0</v>
      </c>
      <c r="BD42" s="16">
        <v>0</v>
      </c>
      <c r="BE42" s="16">
        <v>0</v>
      </c>
      <c r="BF42" s="16">
        <v>791.92000000000007</v>
      </c>
      <c r="BG42" s="16">
        <v>439.95000000000005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P42" s="16">
        <v>0</v>
      </c>
      <c r="BQ42" s="16">
        <v>0</v>
      </c>
      <c r="BR42" s="16">
        <v>0</v>
      </c>
      <c r="BS42" s="16">
        <v>0</v>
      </c>
      <c r="BT42" s="16">
        <v>0</v>
      </c>
      <c r="BU42" s="16">
        <v>0</v>
      </c>
      <c r="BV42" s="16">
        <v>0</v>
      </c>
      <c r="BW42" s="16">
        <v>0</v>
      </c>
      <c r="BX42" s="16">
        <v>0</v>
      </c>
      <c r="BY42" s="16">
        <v>0</v>
      </c>
      <c r="BZ42" s="16">
        <v>0</v>
      </c>
      <c r="CA42" s="16">
        <v>0</v>
      </c>
      <c r="CB42" s="16">
        <v>0</v>
      </c>
      <c r="CC42" s="16">
        <v>0</v>
      </c>
      <c r="CD42" s="16">
        <v>0</v>
      </c>
      <c r="CE42" s="16">
        <v>0</v>
      </c>
      <c r="CF42" s="16">
        <v>0</v>
      </c>
      <c r="CG42" s="16">
        <v>0</v>
      </c>
      <c r="CH42" s="16">
        <v>0</v>
      </c>
      <c r="CI42" s="16">
        <v>0</v>
      </c>
      <c r="CK42" s="28" t="s">
        <v>339</v>
      </c>
    </row>
    <row r="43" spans="1:89" x14ac:dyDescent="0.25">
      <c r="A43" s="17">
        <v>40</v>
      </c>
      <c r="B43" s="17">
        <v>40</v>
      </c>
      <c r="C43" s="17" t="s">
        <v>27</v>
      </c>
      <c r="D43" s="18" t="s">
        <v>67</v>
      </c>
      <c r="E43" s="19">
        <v>2816033</v>
      </c>
      <c r="F43" s="16">
        <v>190583.90999999997</v>
      </c>
      <c r="G43" s="16">
        <v>71798.05</v>
      </c>
      <c r="H43" s="16">
        <v>290.02</v>
      </c>
      <c r="I43" s="16">
        <v>494.8</v>
      </c>
      <c r="J43" s="16">
        <v>68.08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769.23</v>
      </c>
      <c r="V43" s="16">
        <v>212.37</v>
      </c>
      <c r="W43" s="16">
        <v>0</v>
      </c>
      <c r="X43" s="16">
        <v>0</v>
      </c>
      <c r="Y43" s="16">
        <v>0</v>
      </c>
      <c r="Z43" s="16">
        <v>0</v>
      </c>
      <c r="AA43" s="16">
        <v>1884.96</v>
      </c>
      <c r="AB43" s="16">
        <v>217.84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K43" s="16">
        <v>192489.73999999996</v>
      </c>
      <c r="AL43" s="16">
        <v>72516.03</v>
      </c>
      <c r="AM43" s="16">
        <v>292.91999999999996</v>
      </c>
      <c r="AN43" s="16">
        <v>499.74</v>
      </c>
      <c r="AO43" s="16">
        <v>68.760000000000005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776.92000000000007</v>
      </c>
      <c r="BA43" s="16">
        <v>214.49</v>
      </c>
      <c r="BB43" s="16">
        <v>0</v>
      </c>
      <c r="BC43" s="16">
        <v>0</v>
      </c>
      <c r="BD43" s="16">
        <v>0</v>
      </c>
      <c r="BE43" s="16">
        <v>0</v>
      </c>
      <c r="BF43" s="16">
        <v>1903.8</v>
      </c>
      <c r="BG43" s="16">
        <v>220.01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P43" s="16">
        <v>235.62</v>
      </c>
      <c r="BQ43" s="16">
        <v>54.4</v>
      </c>
      <c r="BR43" s="16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6">
        <v>0</v>
      </c>
      <c r="BZ43" s="16">
        <v>0</v>
      </c>
      <c r="CA43" s="16">
        <v>0</v>
      </c>
      <c r="CB43" s="16">
        <v>0</v>
      </c>
      <c r="CC43" s="16">
        <v>0</v>
      </c>
      <c r="CD43" s="16">
        <v>0</v>
      </c>
      <c r="CE43" s="16">
        <v>0</v>
      </c>
      <c r="CF43" s="16">
        <v>0</v>
      </c>
      <c r="CG43" s="16">
        <v>0</v>
      </c>
      <c r="CH43" s="16">
        <v>0</v>
      </c>
      <c r="CI43" s="16">
        <v>0</v>
      </c>
      <c r="CK43" s="28" t="s">
        <v>340</v>
      </c>
    </row>
    <row r="44" spans="1:89" x14ac:dyDescent="0.25">
      <c r="A44" s="17">
        <v>41</v>
      </c>
      <c r="B44" s="17">
        <v>41</v>
      </c>
      <c r="C44" s="17" t="s">
        <v>27</v>
      </c>
      <c r="D44" s="18" t="s">
        <v>68</v>
      </c>
      <c r="E44" s="19">
        <v>2808053</v>
      </c>
      <c r="F44" s="16">
        <v>34053.03</v>
      </c>
      <c r="G44" s="16">
        <v>14403.200000000003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K44" s="16">
        <v>34393.56</v>
      </c>
      <c r="AL44" s="16">
        <v>14547.230000000003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v>0</v>
      </c>
      <c r="BZ44" s="16">
        <v>0</v>
      </c>
      <c r="CA44" s="16">
        <v>0</v>
      </c>
      <c r="CB44" s="16">
        <v>0</v>
      </c>
      <c r="CC44" s="16">
        <v>0</v>
      </c>
      <c r="CD44" s="16">
        <v>0</v>
      </c>
      <c r="CE44" s="16">
        <v>0</v>
      </c>
      <c r="CF44" s="16">
        <v>0</v>
      </c>
      <c r="CG44" s="16">
        <v>0</v>
      </c>
      <c r="CH44" s="16">
        <v>0</v>
      </c>
      <c r="CI44" s="16">
        <v>0</v>
      </c>
      <c r="CK44" s="28" t="s">
        <v>341</v>
      </c>
    </row>
    <row r="45" spans="1:89" x14ac:dyDescent="0.25">
      <c r="A45" s="17">
        <v>42</v>
      </c>
      <c r="B45" s="17">
        <v>42</v>
      </c>
      <c r="C45" s="17" t="s">
        <v>27</v>
      </c>
      <c r="D45" s="18" t="s">
        <v>69</v>
      </c>
      <c r="E45" s="19">
        <v>2816043</v>
      </c>
      <c r="F45" s="16">
        <v>38658.51</v>
      </c>
      <c r="G45" s="16">
        <v>14866.000000000004</v>
      </c>
      <c r="H45" s="16">
        <v>936.92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K45" s="16">
        <v>39045.090000000004</v>
      </c>
      <c r="AL45" s="16">
        <v>15014.660000000003</v>
      </c>
      <c r="AM45" s="16">
        <v>946.28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P45" s="16">
        <v>862.12</v>
      </c>
      <c r="BQ45" s="16">
        <v>74.8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6">
        <v>0</v>
      </c>
      <c r="BZ45" s="16">
        <v>0</v>
      </c>
      <c r="CA45" s="16">
        <v>0</v>
      </c>
      <c r="CB45" s="16">
        <v>0</v>
      </c>
      <c r="CC45" s="16">
        <v>0</v>
      </c>
      <c r="CD45" s="16">
        <v>0</v>
      </c>
      <c r="CE45" s="16">
        <v>0</v>
      </c>
      <c r="CF45" s="16">
        <v>0</v>
      </c>
      <c r="CG45" s="16">
        <v>0</v>
      </c>
      <c r="CH45" s="16">
        <v>0</v>
      </c>
      <c r="CI45" s="16">
        <v>0</v>
      </c>
      <c r="CK45" s="28" t="s">
        <v>342</v>
      </c>
    </row>
    <row r="46" spans="1:89" x14ac:dyDescent="0.25">
      <c r="A46" s="17">
        <v>43</v>
      </c>
      <c r="B46" s="17">
        <v>43</v>
      </c>
      <c r="C46" s="17" t="s">
        <v>27</v>
      </c>
      <c r="D46" s="18" t="s">
        <v>70</v>
      </c>
      <c r="E46" s="19">
        <v>2806083</v>
      </c>
      <c r="F46" s="16">
        <v>30387.06</v>
      </c>
      <c r="G46" s="16">
        <v>12415.599999999999</v>
      </c>
      <c r="H46" s="16">
        <v>1333.5300000000002</v>
      </c>
      <c r="I46" s="16">
        <v>3214.13</v>
      </c>
      <c r="J46" s="16">
        <v>612.66</v>
      </c>
      <c r="K46" s="16">
        <v>0</v>
      </c>
      <c r="L46" s="16">
        <v>196.02</v>
      </c>
      <c r="M46" s="16">
        <v>152.46</v>
      </c>
      <c r="N46" s="16">
        <v>0</v>
      </c>
      <c r="O46" s="16">
        <v>0</v>
      </c>
      <c r="P46" s="16">
        <v>0</v>
      </c>
      <c r="Q46" s="16">
        <v>0</v>
      </c>
      <c r="R46" s="16">
        <v>686.07</v>
      </c>
      <c r="S46" s="16">
        <v>68.08</v>
      </c>
      <c r="T46" s="16">
        <v>452.7</v>
      </c>
      <c r="U46" s="16">
        <v>4721.42</v>
      </c>
      <c r="V46" s="16">
        <v>991.07999999999993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K46" s="16">
        <v>30690.93</v>
      </c>
      <c r="AL46" s="16">
        <v>12539.749999999998</v>
      </c>
      <c r="AM46" s="16">
        <v>1346.8600000000001</v>
      </c>
      <c r="AN46" s="16">
        <v>3246.27</v>
      </c>
      <c r="AO46" s="16">
        <v>618.78</v>
      </c>
      <c r="AP46" s="16">
        <v>0</v>
      </c>
      <c r="AQ46" s="16">
        <v>197.98000000000002</v>
      </c>
      <c r="AR46" s="16">
        <v>153.98000000000002</v>
      </c>
      <c r="AS46" s="16">
        <v>0</v>
      </c>
      <c r="AT46" s="16">
        <v>0</v>
      </c>
      <c r="AU46" s="16">
        <v>0</v>
      </c>
      <c r="AV46" s="16">
        <v>0</v>
      </c>
      <c r="AW46" s="16">
        <v>692.93000000000006</v>
      </c>
      <c r="AX46" s="16">
        <v>68.760000000000005</v>
      </c>
      <c r="AY46" s="16">
        <v>457.21999999999997</v>
      </c>
      <c r="AZ46" s="16">
        <v>4768.63</v>
      </c>
      <c r="BA46" s="16">
        <v>1000.9899999999999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P46" s="16">
        <v>1333.5300000000002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384.62</v>
      </c>
      <c r="BY46" s="16">
        <v>68.08</v>
      </c>
      <c r="BZ46" s="16">
        <v>0</v>
      </c>
      <c r="CA46" s="16">
        <v>0</v>
      </c>
      <c r="CB46" s="16">
        <v>0</v>
      </c>
      <c r="CC46" s="16">
        <v>0</v>
      </c>
      <c r="CD46" s="16">
        <v>0</v>
      </c>
      <c r="CE46" s="16">
        <v>0</v>
      </c>
      <c r="CF46" s="16">
        <v>0</v>
      </c>
      <c r="CG46" s="16">
        <v>0</v>
      </c>
      <c r="CH46" s="16">
        <v>0</v>
      </c>
      <c r="CI46" s="16">
        <v>0</v>
      </c>
      <c r="CK46" s="28" t="s">
        <v>343</v>
      </c>
    </row>
    <row r="47" spans="1:89" x14ac:dyDescent="0.25">
      <c r="A47" s="17">
        <v>44</v>
      </c>
      <c r="B47" s="17">
        <v>44</v>
      </c>
      <c r="C47" s="17" t="s">
        <v>27</v>
      </c>
      <c r="D47" s="18" t="s">
        <v>71</v>
      </c>
      <c r="E47" s="19">
        <v>2801063</v>
      </c>
      <c r="F47" s="16">
        <v>38773.35</v>
      </c>
      <c r="G47" s="16">
        <v>13259.63</v>
      </c>
      <c r="H47" s="16">
        <v>0</v>
      </c>
      <c r="I47" s="16">
        <v>0</v>
      </c>
      <c r="J47" s="16">
        <v>0</v>
      </c>
      <c r="K47" s="16">
        <v>0</v>
      </c>
      <c r="L47" s="16">
        <v>196.02</v>
      </c>
      <c r="M47" s="16">
        <v>152.46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K47" s="16">
        <v>39161.08</v>
      </c>
      <c r="AL47" s="16">
        <v>13392.22</v>
      </c>
      <c r="AM47" s="16">
        <v>0</v>
      </c>
      <c r="AN47" s="16">
        <v>0</v>
      </c>
      <c r="AO47" s="16">
        <v>0</v>
      </c>
      <c r="AP47" s="16">
        <v>0</v>
      </c>
      <c r="AQ47" s="16">
        <v>197.98000000000002</v>
      </c>
      <c r="AR47" s="16">
        <v>153.98000000000002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16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16">
        <v>0</v>
      </c>
      <c r="CH47" s="16">
        <v>0</v>
      </c>
      <c r="CI47" s="16">
        <v>0</v>
      </c>
      <c r="CK47" s="28" t="s">
        <v>344</v>
      </c>
    </row>
    <row r="48" spans="1:89" x14ac:dyDescent="0.25">
      <c r="A48" s="17">
        <v>45</v>
      </c>
      <c r="B48" s="17">
        <v>45</v>
      </c>
      <c r="C48" s="17" t="s">
        <v>27</v>
      </c>
      <c r="D48" s="18" t="s">
        <v>72</v>
      </c>
      <c r="E48" s="19">
        <v>2807063</v>
      </c>
      <c r="F48" s="16">
        <v>91763.1</v>
      </c>
      <c r="G48" s="16">
        <v>33135.9</v>
      </c>
      <c r="H48" s="16">
        <v>0</v>
      </c>
      <c r="I48" s="16">
        <v>384.62</v>
      </c>
      <c r="J48" s="16">
        <v>272.32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384.62</v>
      </c>
      <c r="S48" s="16">
        <v>340.34</v>
      </c>
      <c r="T48" s="16">
        <v>0</v>
      </c>
      <c r="U48" s="16">
        <v>274.43</v>
      </c>
      <c r="V48" s="16">
        <v>424.71</v>
      </c>
      <c r="W48" s="16">
        <v>0</v>
      </c>
      <c r="X48" s="16">
        <v>494.8</v>
      </c>
      <c r="Y48" s="16">
        <v>68.08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K48" s="16">
        <v>92680.73000000001</v>
      </c>
      <c r="AL48" s="16">
        <v>33467.25</v>
      </c>
      <c r="AM48" s="16">
        <v>0</v>
      </c>
      <c r="AN48" s="16">
        <v>388.46</v>
      </c>
      <c r="AO48" s="16">
        <v>275.04000000000002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388.46</v>
      </c>
      <c r="AX48" s="16">
        <v>343.73999999999995</v>
      </c>
      <c r="AY48" s="16">
        <v>0</v>
      </c>
      <c r="AZ48" s="16">
        <v>277.17</v>
      </c>
      <c r="BA48" s="16">
        <v>428.95</v>
      </c>
      <c r="BB48" s="16">
        <v>0</v>
      </c>
      <c r="BC48" s="16">
        <v>499.74</v>
      </c>
      <c r="BD48" s="16">
        <v>68.760000000000005</v>
      </c>
      <c r="BE48" s="16">
        <v>0</v>
      </c>
      <c r="BF48" s="16">
        <v>0</v>
      </c>
      <c r="BG48" s="16">
        <v>0</v>
      </c>
      <c r="BH48" s="16">
        <v>0</v>
      </c>
      <c r="BI48" s="16">
        <v>0</v>
      </c>
      <c r="BJ48" s="16">
        <v>0</v>
      </c>
      <c r="BK48" s="16">
        <v>0</v>
      </c>
      <c r="BL48" s="16">
        <v>0</v>
      </c>
      <c r="BM48" s="16">
        <v>0</v>
      </c>
      <c r="BN48" s="16">
        <v>0</v>
      </c>
      <c r="BP48" s="16">
        <v>0</v>
      </c>
      <c r="BQ48" s="16">
        <v>0</v>
      </c>
      <c r="BR48" s="16">
        <v>0</v>
      </c>
      <c r="BS48" s="16">
        <v>0</v>
      </c>
      <c r="BT48" s="16">
        <v>0</v>
      </c>
      <c r="BU48" s="16">
        <v>0</v>
      </c>
      <c r="BV48" s="16">
        <v>0</v>
      </c>
      <c r="BW48" s="16">
        <v>0</v>
      </c>
      <c r="BX48" s="16">
        <v>0</v>
      </c>
      <c r="BY48" s="16">
        <v>0</v>
      </c>
      <c r="BZ48" s="16">
        <v>0</v>
      </c>
      <c r="CA48" s="16">
        <v>0</v>
      </c>
      <c r="CB48" s="16">
        <v>0</v>
      </c>
      <c r="CC48" s="16">
        <v>0</v>
      </c>
      <c r="CD48" s="16">
        <v>0</v>
      </c>
      <c r="CE48" s="16">
        <v>0</v>
      </c>
      <c r="CF48" s="16">
        <v>0</v>
      </c>
      <c r="CG48" s="16">
        <v>0</v>
      </c>
      <c r="CH48" s="16">
        <v>0</v>
      </c>
      <c r="CI48" s="16">
        <v>0</v>
      </c>
      <c r="CK48" s="28" t="s">
        <v>345</v>
      </c>
    </row>
    <row r="49" spans="1:89" x14ac:dyDescent="0.25">
      <c r="A49" s="17">
        <v>46</v>
      </c>
      <c r="B49" s="17">
        <v>46</v>
      </c>
      <c r="C49" s="17" t="s">
        <v>27</v>
      </c>
      <c r="D49" s="18" t="s">
        <v>73</v>
      </c>
      <c r="E49" s="19">
        <v>2817011</v>
      </c>
      <c r="F49" s="16">
        <v>212451.03</v>
      </c>
      <c r="G49" s="16">
        <v>83260.88</v>
      </c>
      <c r="H49" s="16">
        <v>742.85000000000014</v>
      </c>
      <c r="I49" s="16">
        <v>0</v>
      </c>
      <c r="J49" s="16">
        <v>0</v>
      </c>
      <c r="K49" s="16">
        <v>0</v>
      </c>
      <c r="L49" s="16">
        <v>196.02</v>
      </c>
      <c r="M49" s="16">
        <v>152.46</v>
      </c>
      <c r="N49" s="16">
        <v>0</v>
      </c>
      <c r="O49" s="16">
        <v>0</v>
      </c>
      <c r="P49" s="16">
        <v>0</v>
      </c>
      <c r="Q49" s="16">
        <v>0</v>
      </c>
      <c r="R49" s="16">
        <v>686.07</v>
      </c>
      <c r="S49" s="16">
        <v>68.08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1884.96</v>
      </c>
      <c r="AB49" s="16">
        <v>217.84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K49" s="16">
        <v>214575.54</v>
      </c>
      <c r="AL49" s="16">
        <v>84093.48000000001</v>
      </c>
      <c r="AM49" s="16">
        <v>750.2700000000001</v>
      </c>
      <c r="AN49" s="16">
        <v>0</v>
      </c>
      <c r="AO49" s="16">
        <v>0</v>
      </c>
      <c r="AP49" s="16">
        <v>0</v>
      </c>
      <c r="AQ49" s="16">
        <v>197.98000000000002</v>
      </c>
      <c r="AR49" s="16">
        <v>153.98000000000002</v>
      </c>
      <c r="AS49" s="16">
        <v>0</v>
      </c>
      <c r="AT49" s="16">
        <v>0</v>
      </c>
      <c r="AU49" s="16">
        <v>0</v>
      </c>
      <c r="AV49" s="16">
        <v>0</v>
      </c>
      <c r="AW49" s="16">
        <v>692.93000000000006</v>
      </c>
      <c r="AX49" s="16">
        <v>68.760000000000005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1903.8</v>
      </c>
      <c r="BG49" s="16">
        <v>220.01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P49" s="16">
        <v>423.22</v>
      </c>
      <c r="BQ49" s="16">
        <v>319.63000000000005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6">
        <v>0</v>
      </c>
      <c r="BZ49" s="16">
        <v>0</v>
      </c>
      <c r="CA49" s="16">
        <v>0</v>
      </c>
      <c r="CB49" s="16">
        <v>0</v>
      </c>
      <c r="CC49" s="16">
        <v>0</v>
      </c>
      <c r="CD49" s="16">
        <v>0</v>
      </c>
      <c r="CE49" s="16">
        <v>0</v>
      </c>
      <c r="CF49" s="16">
        <v>0</v>
      </c>
      <c r="CG49" s="16">
        <v>0</v>
      </c>
      <c r="CH49" s="16">
        <v>0</v>
      </c>
      <c r="CI49" s="16">
        <v>0</v>
      </c>
      <c r="CK49" s="28" t="s">
        <v>346</v>
      </c>
    </row>
    <row r="50" spans="1:89" x14ac:dyDescent="0.25">
      <c r="A50" s="17">
        <v>47</v>
      </c>
      <c r="B50" s="17">
        <v>47</v>
      </c>
      <c r="C50" s="17" t="s">
        <v>27</v>
      </c>
      <c r="D50" s="18" t="s">
        <v>74</v>
      </c>
      <c r="E50" s="19">
        <v>2804093</v>
      </c>
      <c r="F50" s="16">
        <v>37846.71</v>
      </c>
      <c r="G50" s="16">
        <v>12497.45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K50" s="16">
        <v>38225.17</v>
      </c>
      <c r="AL50" s="16">
        <v>12622.42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P50" s="16">
        <v>0</v>
      </c>
      <c r="BQ50" s="16">
        <v>0</v>
      </c>
      <c r="BR50" s="16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6">
        <v>0</v>
      </c>
      <c r="CH50" s="16">
        <v>0</v>
      </c>
      <c r="CI50" s="16">
        <v>0</v>
      </c>
      <c r="CK50" s="28" t="s">
        <v>347</v>
      </c>
    </row>
    <row r="51" spans="1:89" x14ac:dyDescent="0.25">
      <c r="A51" s="17">
        <v>48</v>
      </c>
      <c r="B51" s="17">
        <v>48</v>
      </c>
      <c r="C51" s="17" t="s">
        <v>27</v>
      </c>
      <c r="D51" s="18" t="s">
        <v>75</v>
      </c>
      <c r="E51" s="19">
        <v>2819033</v>
      </c>
      <c r="F51" s="16">
        <v>109007.91</v>
      </c>
      <c r="G51" s="16">
        <v>41957.219999999994</v>
      </c>
      <c r="H51" s="16">
        <v>0</v>
      </c>
      <c r="I51" s="16">
        <v>1538.46</v>
      </c>
      <c r="J51" s="16">
        <v>476.5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1180.8700000000001</v>
      </c>
      <c r="V51" s="16">
        <v>212.39999999999998</v>
      </c>
      <c r="W51" s="16">
        <v>0</v>
      </c>
      <c r="X51" s="16">
        <v>205.82</v>
      </c>
      <c r="Y51" s="16">
        <v>136.13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K51" s="16">
        <v>110097.98000000001</v>
      </c>
      <c r="AL51" s="16">
        <v>42376.789999999994</v>
      </c>
      <c r="AM51" s="16">
        <v>0</v>
      </c>
      <c r="AN51" s="16">
        <v>1553.8400000000001</v>
      </c>
      <c r="AO51" s="16">
        <v>481.26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1192.67</v>
      </c>
      <c r="BA51" s="16">
        <v>214.51999999999998</v>
      </c>
      <c r="BB51" s="16">
        <v>0</v>
      </c>
      <c r="BC51" s="16">
        <v>207.87</v>
      </c>
      <c r="BD51" s="16">
        <v>137.49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0</v>
      </c>
      <c r="BX51" s="16">
        <v>0</v>
      </c>
      <c r="BY51" s="16">
        <v>0</v>
      </c>
      <c r="BZ51" s="16">
        <v>0</v>
      </c>
      <c r="CA51" s="16">
        <v>0</v>
      </c>
      <c r="CB51" s="16">
        <v>0</v>
      </c>
      <c r="CC51" s="16">
        <v>0</v>
      </c>
      <c r="CD51" s="16">
        <v>0</v>
      </c>
      <c r="CE51" s="16">
        <v>0</v>
      </c>
      <c r="CF51" s="16">
        <v>0</v>
      </c>
      <c r="CG51" s="16">
        <v>0</v>
      </c>
      <c r="CH51" s="16">
        <v>0</v>
      </c>
      <c r="CI51" s="16">
        <v>0</v>
      </c>
      <c r="CK51" s="28" t="s">
        <v>348</v>
      </c>
    </row>
    <row r="52" spans="1:89" x14ac:dyDescent="0.25">
      <c r="A52" s="17">
        <v>49</v>
      </c>
      <c r="B52" s="17">
        <v>49</v>
      </c>
      <c r="C52" s="17" t="s">
        <v>27</v>
      </c>
      <c r="D52" s="18" t="s">
        <v>76</v>
      </c>
      <c r="E52" s="19">
        <v>2807073</v>
      </c>
      <c r="F52" s="16">
        <v>48607.02</v>
      </c>
      <c r="G52" s="16">
        <v>16908.160000000003</v>
      </c>
      <c r="H52" s="16">
        <v>0</v>
      </c>
      <c r="I52" s="16">
        <v>1428.28</v>
      </c>
      <c r="J52" s="16">
        <v>544.58000000000004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K52" s="16">
        <v>49093.09</v>
      </c>
      <c r="AL52" s="16">
        <v>17077.240000000005</v>
      </c>
      <c r="AM52" s="16">
        <v>0</v>
      </c>
      <c r="AN52" s="16">
        <v>1442.56</v>
      </c>
      <c r="AO52" s="16">
        <v>550.0200000000001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P52" s="16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0</v>
      </c>
      <c r="BV52" s="16">
        <v>0</v>
      </c>
      <c r="BW52" s="16">
        <v>0</v>
      </c>
      <c r="BX52" s="16">
        <v>0</v>
      </c>
      <c r="BY52" s="16">
        <v>0</v>
      </c>
      <c r="BZ52" s="16">
        <v>0</v>
      </c>
      <c r="CA52" s="16">
        <v>0</v>
      </c>
      <c r="CB52" s="16">
        <v>0</v>
      </c>
      <c r="CC52" s="16">
        <v>0</v>
      </c>
      <c r="CD52" s="16">
        <v>0</v>
      </c>
      <c r="CE52" s="16">
        <v>0</v>
      </c>
      <c r="CF52" s="16">
        <v>0</v>
      </c>
      <c r="CG52" s="16">
        <v>0</v>
      </c>
      <c r="CH52" s="16">
        <v>0</v>
      </c>
      <c r="CI52" s="16">
        <v>0</v>
      </c>
      <c r="CK52" s="28" t="s">
        <v>349</v>
      </c>
    </row>
    <row r="53" spans="1:89" x14ac:dyDescent="0.25">
      <c r="A53" s="17">
        <v>50</v>
      </c>
      <c r="B53" s="17">
        <v>50</v>
      </c>
      <c r="C53" s="17" t="s">
        <v>77</v>
      </c>
      <c r="D53" s="18" t="s">
        <v>78</v>
      </c>
      <c r="E53" s="19">
        <v>2818012</v>
      </c>
      <c r="F53" s="16">
        <v>20549.43</v>
      </c>
      <c r="G53" s="16">
        <v>7759.76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136.16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K53" s="16">
        <v>20754.920000000002</v>
      </c>
      <c r="AL53" s="16">
        <v>7837.35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137.52000000000001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</v>
      </c>
      <c r="BX53" s="16">
        <v>0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>
        <v>0</v>
      </c>
      <c r="CE53" s="16">
        <v>0</v>
      </c>
      <c r="CF53" s="16">
        <v>0</v>
      </c>
      <c r="CG53" s="16">
        <v>0</v>
      </c>
      <c r="CH53" s="16">
        <v>0</v>
      </c>
      <c r="CI53" s="16">
        <v>0</v>
      </c>
      <c r="CK53" s="28" t="s">
        <v>350</v>
      </c>
    </row>
    <row r="54" spans="1:89" x14ac:dyDescent="0.25">
      <c r="A54" s="17">
        <v>51</v>
      </c>
      <c r="B54" s="17">
        <v>51</v>
      </c>
      <c r="C54" s="17" t="s">
        <v>77</v>
      </c>
      <c r="D54" s="18" t="s">
        <v>79</v>
      </c>
      <c r="E54" s="19">
        <v>2808022</v>
      </c>
      <c r="F54" s="16">
        <v>36642.869999999995</v>
      </c>
      <c r="G54" s="16">
        <v>13014.670000000002</v>
      </c>
      <c r="H54" s="16">
        <v>0</v>
      </c>
      <c r="I54" s="16">
        <v>0</v>
      </c>
      <c r="J54" s="16">
        <v>68.08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960.5</v>
      </c>
      <c r="V54" s="16">
        <v>212.37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K54" s="16">
        <v>37009.289999999994</v>
      </c>
      <c r="AL54" s="16">
        <v>13144.810000000001</v>
      </c>
      <c r="AM54" s="16">
        <v>0</v>
      </c>
      <c r="AN54" s="16">
        <v>0</v>
      </c>
      <c r="AO54" s="16">
        <v>68.760000000000005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970.1</v>
      </c>
      <c r="BA54" s="16">
        <v>214.49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0</v>
      </c>
      <c r="BV54" s="16">
        <v>0</v>
      </c>
      <c r="BW54" s="16">
        <v>0</v>
      </c>
      <c r="BX54" s="16">
        <v>0</v>
      </c>
      <c r="BY54" s="16">
        <v>0</v>
      </c>
      <c r="BZ54" s="16">
        <v>0</v>
      </c>
      <c r="CA54" s="16">
        <v>0</v>
      </c>
      <c r="CB54" s="16">
        <v>0</v>
      </c>
      <c r="CC54" s="16">
        <v>0</v>
      </c>
      <c r="CD54" s="16">
        <v>0</v>
      </c>
      <c r="CE54" s="16">
        <v>0</v>
      </c>
      <c r="CF54" s="16">
        <v>0</v>
      </c>
      <c r="CG54" s="16">
        <v>0</v>
      </c>
      <c r="CH54" s="16">
        <v>0</v>
      </c>
      <c r="CI54" s="16">
        <v>0</v>
      </c>
      <c r="CK54" s="28" t="s">
        <v>351</v>
      </c>
    </row>
    <row r="55" spans="1:89" x14ac:dyDescent="0.25">
      <c r="A55" s="17">
        <v>52</v>
      </c>
      <c r="B55" s="17">
        <v>52</v>
      </c>
      <c r="C55" s="17" t="s">
        <v>77</v>
      </c>
      <c r="D55" s="18" t="s">
        <v>29</v>
      </c>
      <c r="E55" s="19">
        <v>2801032</v>
      </c>
      <c r="F55" s="16">
        <v>59651.46</v>
      </c>
      <c r="G55" s="16">
        <v>22299.100000000002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K55" s="16">
        <v>60247.97</v>
      </c>
      <c r="AL55" s="16">
        <v>22522.090000000004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  <c r="BX55" s="16">
        <v>0</v>
      </c>
      <c r="BY55" s="16">
        <v>0</v>
      </c>
      <c r="BZ55" s="16">
        <v>0</v>
      </c>
      <c r="CA55" s="16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K55" s="28" t="s">
        <v>352</v>
      </c>
    </row>
    <row r="56" spans="1:89" x14ac:dyDescent="0.25">
      <c r="A56" s="17">
        <v>53</v>
      </c>
      <c r="B56" s="17">
        <v>53</v>
      </c>
      <c r="C56" s="17" t="s">
        <v>77</v>
      </c>
      <c r="D56" s="18" t="s">
        <v>31</v>
      </c>
      <c r="E56" s="19">
        <v>2812022</v>
      </c>
      <c r="F56" s="16">
        <v>75102.39</v>
      </c>
      <c r="G56" s="16">
        <v>27989.58</v>
      </c>
      <c r="H56" s="16">
        <v>738.41000000000008</v>
      </c>
      <c r="I56" s="16">
        <v>0</v>
      </c>
      <c r="J56" s="16">
        <v>0</v>
      </c>
      <c r="K56" s="16">
        <v>0</v>
      </c>
      <c r="L56" s="16">
        <v>653.4</v>
      </c>
      <c r="M56" s="16">
        <v>152.47999999999999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K56" s="16">
        <v>75853.41</v>
      </c>
      <c r="AL56" s="16">
        <v>28269.47</v>
      </c>
      <c r="AM56" s="16">
        <v>745.79000000000008</v>
      </c>
      <c r="AN56" s="16">
        <v>0</v>
      </c>
      <c r="AO56" s="16">
        <v>0</v>
      </c>
      <c r="AP56" s="16">
        <v>0</v>
      </c>
      <c r="AQ56" s="16">
        <v>659.93</v>
      </c>
      <c r="AR56" s="16">
        <v>154</v>
      </c>
      <c r="AS56" s="16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0</v>
      </c>
      <c r="BP56" s="16">
        <v>575.56000000000006</v>
      </c>
      <c r="BQ56" s="16">
        <v>162.85</v>
      </c>
      <c r="BR56" s="16">
        <v>0</v>
      </c>
      <c r="BS56" s="16">
        <v>0</v>
      </c>
      <c r="BT56" s="16">
        <v>0</v>
      </c>
      <c r="BU56" s="16">
        <v>0</v>
      </c>
      <c r="BV56" s="16">
        <v>0</v>
      </c>
      <c r="BW56" s="16">
        <v>0</v>
      </c>
      <c r="BX56" s="16">
        <v>0</v>
      </c>
      <c r="BY56" s="16">
        <v>0</v>
      </c>
      <c r="BZ56" s="16">
        <v>0</v>
      </c>
      <c r="CA56" s="16">
        <v>0</v>
      </c>
      <c r="CB56" s="16">
        <v>0</v>
      </c>
      <c r="CC56" s="16">
        <v>0</v>
      </c>
      <c r="CD56" s="16">
        <v>0</v>
      </c>
      <c r="CE56" s="16">
        <v>0</v>
      </c>
      <c r="CF56" s="16">
        <v>0</v>
      </c>
      <c r="CG56" s="16">
        <v>0</v>
      </c>
      <c r="CH56" s="16">
        <v>0</v>
      </c>
      <c r="CI56" s="16">
        <v>0</v>
      </c>
      <c r="CK56" s="28" t="s">
        <v>353</v>
      </c>
    </row>
    <row r="57" spans="1:89" x14ac:dyDescent="0.25">
      <c r="A57" s="17">
        <v>54</v>
      </c>
      <c r="B57" s="17">
        <v>54</v>
      </c>
      <c r="C57" s="17" t="s">
        <v>77</v>
      </c>
      <c r="D57" s="18" t="s">
        <v>33</v>
      </c>
      <c r="E57" s="19">
        <v>2802022</v>
      </c>
      <c r="F57" s="16">
        <v>14996.52</v>
      </c>
      <c r="G57" s="16">
        <v>5527.1399999999994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K57" s="16">
        <v>15146.48</v>
      </c>
      <c r="AL57" s="16">
        <v>5582.41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P57" s="16">
        <v>0</v>
      </c>
      <c r="BQ57" s="16">
        <v>0</v>
      </c>
      <c r="BR57" s="16">
        <v>0</v>
      </c>
      <c r="BS57" s="16">
        <v>0</v>
      </c>
      <c r="BT57" s="16">
        <v>0</v>
      </c>
      <c r="BU57" s="16">
        <v>0</v>
      </c>
      <c r="BV57" s="16">
        <v>0</v>
      </c>
      <c r="BW57" s="16">
        <v>0</v>
      </c>
      <c r="BX57" s="16">
        <v>0</v>
      </c>
      <c r="BY57" s="16">
        <v>0</v>
      </c>
      <c r="BZ57" s="16">
        <v>0</v>
      </c>
      <c r="CA57" s="16">
        <v>0</v>
      </c>
      <c r="CB57" s="16">
        <v>0</v>
      </c>
      <c r="CC57" s="16">
        <v>0</v>
      </c>
      <c r="CD57" s="16">
        <v>0</v>
      </c>
      <c r="CE57" s="16">
        <v>0</v>
      </c>
      <c r="CF57" s="16">
        <v>0</v>
      </c>
      <c r="CG57" s="16">
        <v>0</v>
      </c>
      <c r="CH57" s="16">
        <v>0</v>
      </c>
      <c r="CI57" s="16">
        <v>0</v>
      </c>
      <c r="CK57" s="28" t="s">
        <v>354</v>
      </c>
    </row>
    <row r="58" spans="1:89" x14ac:dyDescent="0.25">
      <c r="A58" s="17">
        <v>55</v>
      </c>
      <c r="B58" s="17">
        <v>55</v>
      </c>
      <c r="C58" s="17" t="s">
        <v>77</v>
      </c>
      <c r="D58" s="18" t="s">
        <v>80</v>
      </c>
      <c r="E58" s="19">
        <v>2819012</v>
      </c>
      <c r="F58" s="16">
        <v>15801.39</v>
      </c>
      <c r="G58" s="16">
        <v>4819.2300000000005</v>
      </c>
      <c r="H58" s="16">
        <v>0</v>
      </c>
      <c r="I58" s="16">
        <v>0</v>
      </c>
      <c r="J58" s="16">
        <v>0</v>
      </c>
      <c r="K58" s="16">
        <v>0</v>
      </c>
      <c r="L58" s="16">
        <v>653.4</v>
      </c>
      <c r="M58" s="16">
        <v>76.239999999999995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784.08</v>
      </c>
      <c r="AB58" s="16">
        <v>435.6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K58" s="16">
        <v>15959.4</v>
      </c>
      <c r="AL58" s="16">
        <v>4867.42</v>
      </c>
      <c r="AM58" s="16">
        <v>0</v>
      </c>
      <c r="AN58" s="16">
        <v>0</v>
      </c>
      <c r="AO58" s="16">
        <v>0</v>
      </c>
      <c r="AP58" s="16">
        <v>0</v>
      </c>
      <c r="AQ58" s="16">
        <v>659.93</v>
      </c>
      <c r="AR58" s="16">
        <v>77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791.92000000000007</v>
      </c>
      <c r="BG58" s="16">
        <v>439.95000000000005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0</v>
      </c>
      <c r="BP58" s="16">
        <v>0</v>
      </c>
      <c r="BQ58" s="16">
        <v>0</v>
      </c>
      <c r="BR58" s="16">
        <v>0</v>
      </c>
      <c r="BS58" s="16">
        <v>0</v>
      </c>
      <c r="BT58" s="16">
        <v>0</v>
      </c>
      <c r="BU58" s="16">
        <v>0</v>
      </c>
      <c r="BV58" s="16">
        <v>0</v>
      </c>
      <c r="BW58" s="16">
        <v>0</v>
      </c>
      <c r="BX58" s="16">
        <v>0</v>
      </c>
      <c r="BY58" s="16">
        <v>0</v>
      </c>
      <c r="BZ58" s="16">
        <v>0</v>
      </c>
      <c r="CA58" s="16">
        <v>0</v>
      </c>
      <c r="CB58" s="16">
        <v>0</v>
      </c>
      <c r="CC58" s="16">
        <v>0</v>
      </c>
      <c r="CD58" s="16">
        <v>0</v>
      </c>
      <c r="CE58" s="16">
        <v>0</v>
      </c>
      <c r="CF58" s="16">
        <v>0</v>
      </c>
      <c r="CG58" s="16">
        <v>0</v>
      </c>
      <c r="CH58" s="16">
        <v>0</v>
      </c>
      <c r="CI58" s="16">
        <v>0</v>
      </c>
      <c r="CK58" s="28" t="s">
        <v>355</v>
      </c>
    </row>
    <row r="59" spans="1:89" x14ac:dyDescent="0.25">
      <c r="A59" s="17">
        <v>56</v>
      </c>
      <c r="B59" s="17">
        <v>56</v>
      </c>
      <c r="C59" s="17" t="s">
        <v>77</v>
      </c>
      <c r="D59" s="18" t="s">
        <v>81</v>
      </c>
      <c r="E59" s="19">
        <v>2815022</v>
      </c>
      <c r="F59" s="16">
        <v>28265.489999999998</v>
      </c>
      <c r="G59" s="16">
        <v>9883.5300000000007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K59" s="16">
        <v>28548.14</v>
      </c>
      <c r="AL59" s="16">
        <v>9982.36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P59" s="16">
        <v>0</v>
      </c>
      <c r="BQ59" s="16">
        <v>0</v>
      </c>
      <c r="BR59" s="16">
        <v>0</v>
      </c>
      <c r="BS59" s="16">
        <v>0</v>
      </c>
      <c r="BT59" s="16">
        <v>0</v>
      </c>
      <c r="BU59" s="16">
        <v>0</v>
      </c>
      <c r="BV59" s="16">
        <v>0</v>
      </c>
      <c r="BW59" s="16">
        <v>0</v>
      </c>
      <c r="BX59" s="16">
        <v>0</v>
      </c>
      <c r="BY59" s="16">
        <v>0</v>
      </c>
      <c r="BZ59" s="16">
        <v>0</v>
      </c>
      <c r="CA59" s="16">
        <v>0</v>
      </c>
      <c r="CB59" s="16">
        <v>0</v>
      </c>
      <c r="CC59" s="16">
        <v>0</v>
      </c>
      <c r="CD59" s="16">
        <v>0</v>
      </c>
      <c r="CE59" s="16">
        <v>0</v>
      </c>
      <c r="CF59" s="16">
        <v>0</v>
      </c>
      <c r="CG59" s="16">
        <v>0</v>
      </c>
      <c r="CH59" s="16">
        <v>0</v>
      </c>
      <c r="CI59" s="16">
        <v>0</v>
      </c>
      <c r="CK59" s="28" t="s">
        <v>356</v>
      </c>
    </row>
    <row r="60" spans="1:89" x14ac:dyDescent="0.25">
      <c r="A60" s="17">
        <v>57</v>
      </c>
      <c r="B60" s="17">
        <v>57</v>
      </c>
      <c r="C60" s="17" t="s">
        <v>77</v>
      </c>
      <c r="D60" s="18" t="s">
        <v>82</v>
      </c>
      <c r="E60" s="19">
        <v>2818022</v>
      </c>
      <c r="F60" s="16">
        <v>17529.93</v>
      </c>
      <c r="G60" s="16">
        <v>6507.2700000000013</v>
      </c>
      <c r="H60" s="16">
        <v>0</v>
      </c>
      <c r="I60" s="16">
        <v>0</v>
      </c>
      <c r="J60" s="16">
        <v>0</v>
      </c>
      <c r="K60" s="16">
        <v>0</v>
      </c>
      <c r="L60" s="16">
        <v>196.02</v>
      </c>
      <c r="M60" s="16">
        <v>152.46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K60" s="16">
        <v>17705.22</v>
      </c>
      <c r="AL60" s="16">
        <v>6572.3400000000011</v>
      </c>
      <c r="AM60" s="16">
        <v>0</v>
      </c>
      <c r="AN60" s="16">
        <v>0</v>
      </c>
      <c r="AO60" s="16">
        <v>0</v>
      </c>
      <c r="AP60" s="16">
        <v>0</v>
      </c>
      <c r="AQ60" s="16">
        <v>197.98000000000002</v>
      </c>
      <c r="AR60" s="16">
        <v>153.98000000000002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0</v>
      </c>
      <c r="BN60" s="16">
        <v>0</v>
      </c>
      <c r="BP60" s="16">
        <v>0</v>
      </c>
      <c r="BQ60" s="16">
        <v>0</v>
      </c>
      <c r="BR60" s="16">
        <v>0</v>
      </c>
      <c r="BS60" s="16">
        <v>0</v>
      </c>
      <c r="BT60" s="16">
        <v>0</v>
      </c>
      <c r="BU60" s="16">
        <v>0</v>
      </c>
      <c r="BV60" s="16">
        <v>0</v>
      </c>
      <c r="BW60" s="16">
        <v>0</v>
      </c>
      <c r="BX60" s="16">
        <v>0</v>
      </c>
      <c r="BY60" s="16">
        <v>0</v>
      </c>
      <c r="BZ60" s="16">
        <v>0</v>
      </c>
      <c r="CA60" s="16">
        <v>0</v>
      </c>
      <c r="CB60" s="16">
        <v>0</v>
      </c>
      <c r="CC60" s="16">
        <v>0</v>
      </c>
      <c r="CD60" s="16">
        <v>0</v>
      </c>
      <c r="CE60" s="16">
        <v>0</v>
      </c>
      <c r="CF60" s="16">
        <v>0</v>
      </c>
      <c r="CG60" s="16">
        <v>0</v>
      </c>
      <c r="CH60" s="16">
        <v>0</v>
      </c>
      <c r="CI60" s="16">
        <v>0</v>
      </c>
      <c r="CK60" s="28" t="s">
        <v>357</v>
      </c>
    </row>
    <row r="61" spans="1:89" x14ac:dyDescent="0.25">
      <c r="A61" s="17">
        <v>58</v>
      </c>
      <c r="B61" s="17">
        <v>58</v>
      </c>
      <c r="C61" s="17" t="s">
        <v>77</v>
      </c>
      <c r="D61" s="18" t="s">
        <v>83</v>
      </c>
      <c r="E61" s="19">
        <v>2814042</v>
      </c>
      <c r="F61" s="16">
        <v>112576.77</v>
      </c>
      <c r="G61" s="16">
        <v>45782.020000000011</v>
      </c>
      <c r="H61" s="16">
        <v>976.17000000000007</v>
      </c>
      <c r="I61" s="16">
        <v>548.86</v>
      </c>
      <c r="J61" s="16">
        <v>272.26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1921</v>
      </c>
      <c r="V61" s="16">
        <v>424.74</v>
      </c>
      <c r="W61" s="16">
        <v>0</v>
      </c>
      <c r="X61" s="16">
        <v>0</v>
      </c>
      <c r="Y61" s="16">
        <v>0</v>
      </c>
      <c r="Z61" s="16">
        <v>0</v>
      </c>
      <c r="AA61" s="16">
        <v>624</v>
      </c>
      <c r="AB61" s="16">
        <v>435.6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K61" s="16">
        <v>113702.53</v>
      </c>
      <c r="AL61" s="16">
        <v>46239.840000000011</v>
      </c>
      <c r="AM61" s="16">
        <v>985.93000000000006</v>
      </c>
      <c r="AN61" s="16">
        <v>554.34</v>
      </c>
      <c r="AO61" s="16">
        <v>274.98</v>
      </c>
      <c r="AP61" s="16">
        <v>0</v>
      </c>
      <c r="AQ61" s="16">
        <v>0</v>
      </c>
      <c r="AR61" s="16">
        <v>0</v>
      </c>
      <c r="AS61" s="16">
        <v>0</v>
      </c>
      <c r="AT61" s="16">
        <v>0</v>
      </c>
      <c r="AU61" s="16">
        <v>0</v>
      </c>
      <c r="AV61" s="16">
        <v>0</v>
      </c>
      <c r="AW61" s="16">
        <v>0</v>
      </c>
      <c r="AX61" s="16">
        <v>0</v>
      </c>
      <c r="AY61" s="16">
        <v>0</v>
      </c>
      <c r="AZ61" s="16">
        <v>1940.21</v>
      </c>
      <c r="BA61" s="16">
        <v>428.98</v>
      </c>
      <c r="BB61" s="16">
        <v>0</v>
      </c>
      <c r="BC61" s="16">
        <v>0</v>
      </c>
      <c r="BD61" s="16">
        <v>0</v>
      </c>
      <c r="BE61" s="16">
        <v>0</v>
      </c>
      <c r="BF61" s="16">
        <v>630.24</v>
      </c>
      <c r="BG61" s="16">
        <v>439.95000000000005</v>
      </c>
      <c r="BH61" s="16">
        <v>0</v>
      </c>
      <c r="BI61" s="16">
        <v>0</v>
      </c>
      <c r="BJ61" s="16">
        <v>0</v>
      </c>
      <c r="BK61" s="16">
        <v>0</v>
      </c>
      <c r="BL61" s="16">
        <v>0</v>
      </c>
      <c r="BM61" s="16">
        <v>0</v>
      </c>
      <c r="BN61" s="16">
        <v>0</v>
      </c>
      <c r="BP61" s="16">
        <v>770.47</v>
      </c>
      <c r="BQ61" s="16">
        <v>205.7</v>
      </c>
      <c r="BR61" s="16">
        <v>0</v>
      </c>
      <c r="BS61" s="16">
        <v>0</v>
      </c>
      <c r="BT61" s="16">
        <v>0</v>
      </c>
      <c r="BU61" s="16">
        <v>0</v>
      </c>
      <c r="BV61" s="16">
        <v>0</v>
      </c>
      <c r="BW61" s="16">
        <v>0</v>
      </c>
      <c r="BX61" s="16">
        <v>0</v>
      </c>
      <c r="BY61" s="16">
        <v>0</v>
      </c>
      <c r="BZ61" s="16">
        <v>0</v>
      </c>
      <c r="CA61" s="16">
        <v>0</v>
      </c>
      <c r="CB61" s="16">
        <v>0</v>
      </c>
      <c r="CC61" s="16">
        <v>0</v>
      </c>
      <c r="CD61" s="16">
        <v>0</v>
      </c>
      <c r="CE61" s="16">
        <v>0</v>
      </c>
      <c r="CF61" s="16">
        <v>0</v>
      </c>
      <c r="CG61" s="16">
        <v>0</v>
      </c>
      <c r="CH61" s="16">
        <v>0</v>
      </c>
      <c r="CI61" s="16">
        <v>0</v>
      </c>
      <c r="CK61" s="28" t="s">
        <v>358</v>
      </c>
    </row>
    <row r="62" spans="1:89" x14ac:dyDescent="0.25">
      <c r="A62" s="17">
        <v>59</v>
      </c>
      <c r="B62" s="17">
        <v>59</v>
      </c>
      <c r="C62" s="17" t="s">
        <v>77</v>
      </c>
      <c r="D62" s="18" t="s">
        <v>35</v>
      </c>
      <c r="E62" s="19">
        <v>2803022</v>
      </c>
      <c r="F62" s="16">
        <v>69655.41</v>
      </c>
      <c r="G62" s="16">
        <v>26056.35</v>
      </c>
      <c r="H62" s="16">
        <v>181.2</v>
      </c>
      <c r="I62" s="16">
        <v>0</v>
      </c>
      <c r="J62" s="16">
        <v>0</v>
      </c>
      <c r="K62" s="16">
        <v>0</v>
      </c>
      <c r="L62" s="16">
        <v>2354.2200000000003</v>
      </c>
      <c r="M62" s="16">
        <v>838.58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K62" s="16">
        <v>70351.960000000006</v>
      </c>
      <c r="AL62" s="16">
        <v>26316.91</v>
      </c>
      <c r="AM62" s="16">
        <v>183.01</v>
      </c>
      <c r="AN62" s="16">
        <v>0</v>
      </c>
      <c r="AO62" s="16">
        <v>0</v>
      </c>
      <c r="AP62" s="16">
        <v>0</v>
      </c>
      <c r="AQ62" s="16">
        <v>2377.7600000000002</v>
      </c>
      <c r="AR62" s="16">
        <v>846.96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0</v>
      </c>
      <c r="BL62" s="16">
        <v>0</v>
      </c>
      <c r="BM62" s="16">
        <v>0</v>
      </c>
      <c r="BN62" s="16">
        <v>0</v>
      </c>
      <c r="BP62" s="16">
        <v>0</v>
      </c>
      <c r="BQ62" s="16">
        <v>181.2</v>
      </c>
      <c r="BR62" s="16">
        <v>0</v>
      </c>
      <c r="BS62" s="16">
        <v>0</v>
      </c>
      <c r="BT62" s="16">
        <v>0</v>
      </c>
      <c r="BU62" s="16">
        <v>0</v>
      </c>
      <c r="BV62" s="16">
        <v>0</v>
      </c>
      <c r="BW62" s="16">
        <v>0</v>
      </c>
      <c r="BX62" s="16">
        <v>0</v>
      </c>
      <c r="BY62" s="16">
        <v>0</v>
      </c>
      <c r="BZ62" s="16">
        <v>0</v>
      </c>
      <c r="CA62" s="16">
        <v>0</v>
      </c>
      <c r="CB62" s="16">
        <v>0</v>
      </c>
      <c r="CC62" s="16">
        <v>0</v>
      </c>
      <c r="CD62" s="16">
        <v>0</v>
      </c>
      <c r="CE62" s="16">
        <v>0</v>
      </c>
      <c r="CF62" s="16">
        <v>0</v>
      </c>
      <c r="CG62" s="16">
        <v>0</v>
      </c>
      <c r="CH62" s="16">
        <v>0</v>
      </c>
      <c r="CI62" s="16">
        <v>0</v>
      </c>
      <c r="CK62" s="28" t="s">
        <v>359</v>
      </c>
    </row>
    <row r="63" spans="1:89" x14ac:dyDescent="0.25">
      <c r="A63" s="17">
        <v>60</v>
      </c>
      <c r="B63" s="17">
        <v>60</v>
      </c>
      <c r="C63" s="17" t="s">
        <v>77</v>
      </c>
      <c r="D63" s="18" t="s">
        <v>84</v>
      </c>
      <c r="E63" s="19">
        <v>2817022</v>
      </c>
      <c r="F63" s="16">
        <v>39367.35</v>
      </c>
      <c r="G63" s="16">
        <v>13613.69</v>
      </c>
      <c r="H63" s="16">
        <v>0</v>
      </c>
      <c r="I63" s="16">
        <v>0</v>
      </c>
      <c r="J63" s="16">
        <v>0</v>
      </c>
      <c r="K63" s="16">
        <v>0</v>
      </c>
      <c r="L63" s="16">
        <v>653.4</v>
      </c>
      <c r="M63" s="16">
        <v>76.239999999999995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3136.32</v>
      </c>
      <c r="AB63" s="16">
        <v>1742.4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K63" s="16">
        <v>39761.019999999997</v>
      </c>
      <c r="AL63" s="16">
        <v>13749.82</v>
      </c>
      <c r="AM63" s="16">
        <v>0</v>
      </c>
      <c r="AN63" s="16">
        <v>0</v>
      </c>
      <c r="AO63" s="16">
        <v>0</v>
      </c>
      <c r="AP63" s="16">
        <v>0</v>
      </c>
      <c r="AQ63" s="16">
        <v>659.93</v>
      </c>
      <c r="AR63" s="16">
        <v>77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3167.6800000000003</v>
      </c>
      <c r="BG63" s="16">
        <v>1759.8200000000002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P63" s="16">
        <v>0</v>
      </c>
      <c r="BQ63" s="16">
        <v>0</v>
      </c>
      <c r="BR63" s="16">
        <v>0</v>
      </c>
      <c r="BS63" s="16">
        <v>0</v>
      </c>
      <c r="BT63" s="16">
        <v>0</v>
      </c>
      <c r="BU63" s="16">
        <v>0</v>
      </c>
      <c r="BV63" s="16">
        <v>0</v>
      </c>
      <c r="BW63" s="16">
        <v>0</v>
      </c>
      <c r="BX63" s="16">
        <v>0</v>
      </c>
      <c r="BY63" s="16">
        <v>0</v>
      </c>
      <c r="BZ63" s="16">
        <v>0</v>
      </c>
      <c r="CA63" s="16">
        <v>0</v>
      </c>
      <c r="CB63" s="16">
        <v>0</v>
      </c>
      <c r="CC63" s="16">
        <v>0</v>
      </c>
      <c r="CD63" s="16">
        <v>0</v>
      </c>
      <c r="CE63" s="16">
        <v>0</v>
      </c>
      <c r="CF63" s="16">
        <v>0</v>
      </c>
      <c r="CG63" s="16">
        <v>0</v>
      </c>
      <c r="CH63" s="16">
        <v>0</v>
      </c>
      <c r="CI63" s="16">
        <v>0</v>
      </c>
      <c r="CK63" s="28" t="s">
        <v>360</v>
      </c>
    </row>
    <row r="64" spans="1:89" x14ac:dyDescent="0.25">
      <c r="A64" s="17">
        <v>61</v>
      </c>
      <c r="B64" s="17">
        <v>61</v>
      </c>
      <c r="C64" s="17" t="s">
        <v>77</v>
      </c>
      <c r="D64" s="18" t="s">
        <v>36</v>
      </c>
      <c r="E64" s="19">
        <v>2804012</v>
      </c>
      <c r="F64" s="16">
        <v>47634.84</v>
      </c>
      <c r="G64" s="16">
        <v>16989.86</v>
      </c>
      <c r="H64" s="16">
        <v>356.67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K64" s="16">
        <v>48111.179999999993</v>
      </c>
      <c r="AL64" s="16">
        <v>17159.75</v>
      </c>
      <c r="AM64" s="16">
        <v>360.23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0</v>
      </c>
      <c r="BN64" s="16">
        <v>0</v>
      </c>
      <c r="BP64" s="16">
        <v>223.72</v>
      </c>
      <c r="BQ64" s="16">
        <v>132.94999999999999</v>
      </c>
      <c r="BR64" s="16">
        <v>0</v>
      </c>
      <c r="BS64" s="16">
        <v>0</v>
      </c>
      <c r="BT64" s="16">
        <v>0</v>
      </c>
      <c r="BU64" s="16">
        <v>0</v>
      </c>
      <c r="BV64" s="16">
        <v>0</v>
      </c>
      <c r="BW64" s="16">
        <v>0</v>
      </c>
      <c r="BX64" s="16">
        <v>0</v>
      </c>
      <c r="BY64" s="16">
        <v>0</v>
      </c>
      <c r="BZ64" s="16">
        <v>0</v>
      </c>
      <c r="CA64" s="16">
        <v>0</v>
      </c>
      <c r="CB64" s="16">
        <v>0</v>
      </c>
      <c r="CC64" s="16">
        <v>0</v>
      </c>
      <c r="CD64" s="16">
        <v>0</v>
      </c>
      <c r="CE64" s="16">
        <v>0</v>
      </c>
      <c r="CF64" s="16">
        <v>0</v>
      </c>
      <c r="CG64" s="16">
        <v>0</v>
      </c>
      <c r="CH64" s="16">
        <v>0</v>
      </c>
      <c r="CI64" s="16">
        <v>0</v>
      </c>
      <c r="CK64" s="28" t="s">
        <v>361</v>
      </c>
    </row>
    <row r="65" spans="1:89" x14ac:dyDescent="0.25">
      <c r="A65" s="17">
        <v>62</v>
      </c>
      <c r="B65" s="17">
        <v>62</v>
      </c>
      <c r="C65" s="17" t="s">
        <v>77</v>
      </c>
      <c r="D65" s="18" t="s">
        <v>37</v>
      </c>
      <c r="E65" s="19">
        <v>2805022</v>
      </c>
      <c r="F65" s="16">
        <v>82665.990000000005</v>
      </c>
      <c r="G65" s="16">
        <v>32645.219999999998</v>
      </c>
      <c r="H65" s="16">
        <v>0</v>
      </c>
      <c r="I65" s="16">
        <v>0</v>
      </c>
      <c r="J65" s="16">
        <v>0</v>
      </c>
      <c r="K65" s="16">
        <v>0</v>
      </c>
      <c r="L65" s="16">
        <v>1698.8400000000001</v>
      </c>
      <c r="M65" s="16">
        <v>457.40000000000003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K65" s="16">
        <v>83492.639999999999</v>
      </c>
      <c r="AL65" s="16">
        <v>32971.67</v>
      </c>
      <c r="AM65" s="16">
        <v>0</v>
      </c>
      <c r="AN65" s="16">
        <v>0</v>
      </c>
      <c r="AO65" s="16">
        <v>0</v>
      </c>
      <c r="AP65" s="16">
        <v>0</v>
      </c>
      <c r="AQ65" s="16">
        <v>1715.8200000000002</v>
      </c>
      <c r="AR65" s="16">
        <v>461.97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0</v>
      </c>
      <c r="BJ65" s="16">
        <v>0</v>
      </c>
      <c r="BK65" s="16">
        <v>0</v>
      </c>
      <c r="BL65" s="16">
        <v>0</v>
      </c>
      <c r="BM65" s="16">
        <v>0</v>
      </c>
      <c r="BN65" s="16">
        <v>0</v>
      </c>
      <c r="BP65" s="16">
        <v>0</v>
      </c>
      <c r="BQ65" s="16">
        <v>0</v>
      </c>
      <c r="BR65" s="16">
        <v>0</v>
      </c>
      <c r="BS65" s="16">
        <v>0</v>
      </c>
      <c r="BT65" s="16">
        <v>0</v>
      </c>
      <c r="BU65" s="16">
        <v>0</v>
      </c>
      <c r="BV65" s="16">
        <v>0</v>
      </c>
      <c r="BW65" s="16">
        <v>0</v>
      </c>
      <c r="BX65" s="16">
        <v>0</v>
      </c>
      <c r="BY65" s="16">
        <v>0</v>
      </c>
      <c r="BZ65" s="16">
        <v>0</v>
      </c>
      <c r="CA65" s="16">
        <v>0</v>
      </c>
      <c r="CB65" s="16">
        <v>0</v>
      </c>
      <c r="CC65" s="16">
        <v>0</v>
      </c>
      <c r="CD65" s="16">
        <v>0</v>
      </c>
      <c r="CE65" s="16">
        <v>0</v>
      </c>
      <c r="CF65" s="16">
        <v>0</v>
      </c>
      <c r="CG65" s="16">
        <v>0</v>
      </c>
      <c r="CH65" s="16">
        <v>0</v>
      </c>
      <c r="CI65" s="16">
        <v>0</v>
      </c>
      <c r="CK65" s="28" t="s">
        <v>362</v>
      </c>
    </row>
    <row r="66" spans="1:89" x14ac:dyDescent="0.25">
      <c r="A66" s="17">
        <v>63</v>
      </c>
      <c r="B66" s="17">
        <v>63</v>
      </c>
      <c r="C66" s="17" t="s">
        <v>77</v>
      </c>
      <c r="D66" s="18" t="s">
        <v>85</v>
      </c>
      <c r="E66" s="19">
        <v>2814052</v>
      </c>
      <c r="F66" s="16">
        <v>44130.239999999998</v>
      </c>
      <c r="G66" s="16">
        <v>17316.400000000001</v>
      </c>
      <c r="H66" s="16">
        <v>0</v>
      </c>
      <c r="I66" s="16">
        <v>1372.14</v>
      </c>
      <c r="J66" s="16">
        <v>136.16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274.43</v>
      </c>
      <c r="S66" s="16">
        <v>136.13</v>
      </c>
      <c r="T66" s="16">
        <v>0</v>
      </c>
      <c r="U66" s="16">
        <v>686.07</v>
      </c>
      <c r="V66" s="16">
        <v>70.8</v>
      </c>
      <c r="W66" s="16">
        <v>0</v>
      </c>
      <c r="X66" s="16">
        <v>205.82</v>
      </c>
      <c r="Y66" s="16">
        <v>136.13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K66" s="16">
        <v>44571.54</v>
      </c>
      <c r="AL66" s="16">
        <v>17489.560000000001</v>
      </c>
      <c r="AM66" s="16">
        <v>0</v>
      </c>
      <c r="AN66" s="16">
        <v>1385.8600000000001</v>
      </c>
      <c r="AO66" s="16">
        <v>137.52000000000001</v>
      </c>
      <c r="AP66" s="16">
        <v>0</v>
      </c>
      <c r="AQ66" s="16">
        <v>0</v>
      </c>
      <c r="AR66" s="16">
        <v>0</v>
      </c>
      <c r="AS66" s="16">
        <v>0</v>
      </c>
      <c r="AT66" s="16">
        <v>0</v>
      </c>
      <c r="AU66" s="16">
        <v>0</v>
      </c>
      <c r="AV66" s="16">
        <v>0</v>
      </c>
      <c r="AW66" s="16">
        <v>277.17</v>
      </c>
      <c r="AX66" s="16">
        <v>137.49</v>
      </c>
      <c r="AY66" s="16">
        <v>0</v>
      </c>
      <c r="AZ66" s="16">
        <v>692.93000000000006</v>
      </c>
      <c r="BA66" s="16">
        <v>71.5</v>
      </c>
      <c r="BB66" s="16">
        <v>0</v>
      </c>
      <c r="BC66" s="16">
        <v>207.87</v>
      </c>
      <c r="BD66" s="16">
        <v>137.49</v>
      </c>
      <c r="BE66" s="16">
        <v>0</v>
      </c>
      <c r="BF66" s="16">
        <v>0</v>
      </c>
      <c r="BG66" s="16">
        <v>0</v>
      </c>
      <c r="BH66" s="16">
        <v>0</v>
      </c>
      <c r="BI66" s="16">
        <v>0</v>
      </c>
      <c r="BJ66" s="16">
        <v>0</v>
      </c>
      <c r="BK66" s="16">
        <v>0</v>
      </c>
      <c r="BL66" s="16">
        <v>0</v>
      </c>
      <c r="BM66" s="16">
        <v>0</v>
      </c>
      <c r="BN66" s="16">
        <v>0</v>
      </c>
      <c r="BP66" s="16">
        <v>0</v>
      </c>
      <c r="BQ66" s="16">
        <v>0</v>
      </c>
      <c r="BR66" s="16">
        <v>0</v>
      </c>
      <c r="BS66" s="16">
        <v>0</v>
      </c>
      <c r="BT66" s="16">
        <v>0</v>
      </c>
      <c r="BU66" s="16">
        <v>0</v>
      </c>
      <c r="BV66" s="16">
        <v>0</v>
      </c>
      <c r="BW66" s="16">
        <v>0</v>
      </c>
      <c r="BX66" s="16">
        <v>0</v>
      </c>
      <c r="BY66" s="16">
        <v>0</v>
      </c>
      <c r="BZ66" s="16">
        <v>0</v>
      </c>
      <c r="CA66" s="16">
        <v>0</v>
      </c>
      <c r="CB66" s="16">
        <v>0</v>
      </c>
      <c r="CC66" s="16">
        <v>0</v>
      </c>
      <c r="CD66" s="16">
        <v>0</v>
      </c>
      <c r="CE66" s="16">
        <v>0</v>
      </c>
      <c r="CF66" s="16">
        <v>0</v>
      </c>
      <c r="CG66" s="16">
        <v>0</v>
      </c>
      <c r="CH66" s="16">
        <v>0</v>
      </c>
      <c r="CI66" s="16">
        <v>0</v>
      </c>
      <c r="CK66" s="28" t="s">
        <v>363</v>
      </c>
    </row>
    <row r="67" spans="1:89" x14ac:dyDescent="0.25">
      <c r="A67" s="17">
        <v>64</v>
      </c>
      <c r="B67" s="17">
        <v>64</v>
      </c>
      <c r="C67" s="17" t="s">
        <v>77</v>
      </c>
      <c r="D67" s="18" t="s">
        <v>39</v>
      </c>
      <c r="E67" s="19">
        <v>2806042</v>
      </c>
      <c r="F67" s="16">
        <v>51753.240000000005</v>
      </c>
      <c r="G67" s="16">
        <v>19494.730000000003</v>
      </c>
      <c r="H67" s="16">
        <v>27.23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1465.2</v>
      </c>
      <c r="AB67" s="16">
        <v>217.84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K67" s="16">
        <v>52270.770000000004</v>
      </c>
      <c r="AL67" s="16">
        <v>19689.670000000002</v>
      </c>
      <c r="AM67" s="16">
        <v>27.5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v>0</v>
      </c>
      <c r="BC67" s="16">
        <v>0</v>
      </c>
      <c r="BD67" s="16">
        <v>0</v>
      </c>
      <c r="BE67" s="16">
        <v>0</v>
      </c>
      <c r="BF67" s="16">
        <v>1479.8500000000001</v>
      </c>
      <c r="BG67" s="16">
        <v>220.01</v>
      </c>
      <c r="BH67" s="16">
        <v>0</v>
      </c>
      <c r="BI67" s="16">
        <v>0</v>
      </c>
      <c r="BJ67" s="16">
        <v>0</v>
      </c>
      <c r="BK67" s="16">
        <v>0</v>
      </c>
      <c r="BL67" s="16">
        <v>0</v>
      </c>
      <c r="BM67" s="16">
        <v>0</v>
      </c>
      <c r="BN67" s="16">
        <v>0</v>
      </c>
      <c r="BP67" s="16">
        <v>0</v>
      </c>
      <c r="BQ67" s="16">
        <v>27.23</v>
      </c>
      <c r="BR67" s="16">
        <v>0</v>
      </c>
      <c r="BS67" s="16">
        <v>0</v>
      </c>
      <c r="BT67" s="16">
        <v>0</v>
      </c>
      <c r="BU67" s="16">
        <v>0</v>
      </c>
      <c r="BV67" s="16">
        <v>0</v>
      </c>
      <c r="BW67" s="16">
        <v>0</v>
      </c>
      <c r="BX67" s="16">
        <v>0</v>
      </c>
      <c r="BY67" s="16">
        <v>0</v>
      </c>
      <c r="BZ67" s="16">
        <v>0</v>
      </c>
      <c r="CA67" s="16">
        <v>0</v>
      </c>
      <c r="CB67" s="16">
        <v>0</v>
      </c>
      <c r="CC67" s="16">
        <v>0</v>
      </c>
      <c r="CD67" s="16">
        <v>0</v>
      </c>
      <c r="CE67" s="16">
        <v>0</v>
      </c>
      <c r="CF67" s="16">
        <v>0</v>
      </c>
      <c r="CG67" s="16">
        <v>0</v>
      </c>
      <c r="CH67" s="16">
        <v>0</v>
      </c>
      <c r="CI67" s="16">
        <v>0</v>
      </c>
      <c r="CK67" s="28" t="s">
        <v>364</v>
      </c>
    </row>
    <row r="68" spans="1:89" x14ac:dyDescent="0.25">
      <c r="A68" s="17">
        <v>65</v>
      </c>
      <c r="B68" s="17">
        <v>65</v>
      </c>
      <c r="C68" s="17" t="s">
        <v>77</v>
      </c>
      <c r="D68" s="18" t="s">
        <v>86</v>
      </c>
      <c r="E68" s="19">
        <v>2804022</v>
      </c>
      <c r="F68" s="16">
        <v>20010.87</v>
      </c>
      <c r="G68" s="16">
        <v>7732.4699999999993</v>
      </c>
      <c r="H68" s="16">
        <v>0</v>
      </c>
      <c r="I68" s="16">
        <v>0</v>
      </c>
      <c r="J68" s="16">
        <v>136.13</v>
      </c>
      <c r="K68" s="16">
        <v>0</v>
      </c>
      <c r="L68" s="16">
        <v>0</v>
      </c>
      <c r="M68" s="16">
        <v>152.46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274.43</v>
      </c>
      <c r="V68" s="16">
        <v>424.71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K68" s="16">
        <v>20210.969999999998</v>
      </c>
      <c r="AL68" s="16">
        <v>7809.7899999999991</v>
      </c>
      <c r="AM68" s="16">
        <v>0</v>
      </c>
      <c r="AN68" s="16">
        <v>0</v>
      </c>
      <c r="AO68" s="16">
        <v>137.49</v>
      </c>
      <c r="AP68" s="16">
        <v>0</v>
      </c>
      <c r="AQ68" s="16">
        <v>0</v>
      </c>
      <c r="AR68" s="16">
        <v>153.98000000000002</v>
      </c>
      <c r="AS68" s="16">
        <v>0</v>
      </c>
      <c r="AT68" s="16">
        <v>0</v>
      </c>
      <c r="AU68" s="16">
        <v>0</v>
      </c>
      <c r="AV68" s="16">
        <v>0</v>
      </c>
      <c r="AW68" s="16">
        <v>0</v>
      </c>
      <c r="AX68" s="16">
        <v>0</v>
      </c>
      <c r="AY68" s="16">
        <v>0</v>
      </c>
      <c r="AZ68" s="16">
        <v>277.17</v>
      </c>
      <c r="BA68" s="16">
        <v>428.95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0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6">
        <v>0</v>
      </c>
      <c r="BP68" s="16">
        <v>0</v>
      </c>
      <c r="BQ68" s="16">
        <v>0</v>
      </c>
      <c r="BR68" s="16">
        <v>0</v>
      </c>
      <c r="BS68" s="16">
        <v>0</v>
      </c>
      <c r="BT68" s="16">
        <v>0</v>
      </c>
      <c r="BU68" s="16">
        <v>0</v>
      </c>
      <c r="BV68" s="16">
        <v>0</v>
      </c>
      <c r="BW68" s="16">
        <v>0</v>
      </c>
      <c r="BX68" s="16">
        <v>0</v>
      </c>
      <c r="BY68" s="16">
        <v>0</v>
      </c>
      <c r="BZ68" s="16">
        <v>0</v>
      </c>
      <c r="CA68" s="16">
        <v>0</v>
      </c>
      <c r="CB68" s="16">
        <v>0</v>
      </c>
      <c r="CC68" s="16">
        <v>0</v>
      </c>
      <c r="CD68" s="16">
        <v>0</v>
      </c>
      <c r="CE68" s="16">
        <v>0</v>
      </c>
      <c r="CF68" s="16">
        <v>0</v>
      </c>
      <c r="CG68" s="16">
        <v>0</v>
      </c>
      <c r="CH68" s="16">
        <v>0</v>
      </c>
      <c r="CI68" s="16">
        <v>0</v>
      </c>
      <c r="CK68" s="28" t="s">
        <v>365</v>
      </c>
    </row>
    <row r="69" spans="1:89" x14ac:dyDescent="0.25">
      <c r="A69" s="17">
        <v>66</v>
      </c>
      <c r="B69" s="17">
        <v>66</v>
      </c>
      <c r="C69" s="17" t="s">
        <v>77</v>
      </c>
      <c r="D69" s="18" t="s">
        <v>41</v>
      </c>
      <c r="E69" s="19">
        <v>2801052</v>
      </c>
      <c r="F69" s="16">
        <v>31358.25</v>
      </c>
      <c r="G69" s="16">
        <v>10781.98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K69" s="16">
        <v>31671.83</v>
      </c>
      <c r="AL69" s="16">
        <v>10889.789999999999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16">
        <v>0</v>
      </c>
      <c r="AS69" s="16">
        <v>0</v>
      </c>
      <c r="AT69" s="16">
        <v>0</v>
      </c>
      <c r="AU69" s="16">
        <v>0</v>
      </c>
      <c r="AV69" s="16">
        <v>0</v>
      </c>
      <c r="AW69" s="16">
        <v>0</v>
      </c>
      <c r="AX69" s="16">
        <v>0</v>
      </c>
      <c r="AY69" s="16">
        <v>0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0</v>
      </c>
      <c r="BH69" s="16">
        <v>0</v>
      </c>
      <c r="BI69" s="16">
        <v>0</v>
      </c>
      <c r="BJ69" s="16">
        <v>0</v>
      </c>
      <c r="BK69" s="16">
        <v>0</v>
      </c>
      <c r="BL69" s="16">
        <v>0</v>
      </c>
      <c r="BM69" s="16">
        <v>0</v>
      </c>
      <c r="BN69" s="16">
        <v>0</v>
      </c>
      <c r="BP69" s="16">
        <v>0</v>
      </c>
      <c r="BQ69" s="16">
        <v>0</v>
      </c>
      <c r="BR69" s="16">
        <v>0</v>
      </c>
      <c r="BS69" s="16">
        <v>0</v>
      </c>
      <c r="BT69" s="16">
        <v>0</v>
      </c>
      <c r="BU69" s="16">
        <v>0</v>
      </c>
      <c r="BV69" s="16">
        <v>0</v>
      </c>
      <c r="BW69" s="16">
        <v>0</v>
      </c>
      <c r="BX69" s="16">
        <v>0</v>
      </c>
      <c r="BY69" s="16">
        <v>0</v>
      </c>
      <c r="BZ69" s="16">
        <v>0</v>
      </c>
      <c r="CA69" s="16">
        <v>0</v>
      </c>
      <c r="CB69" s="16">
        <v>0</v>
      </c>
      <c r="CC69" s="16">
        <v>0</v>
      </c>
      <c r="CD69" s="16">
        <v>0</v>
      </c>
      <c r="CE69" s="16">
        <v>0</v>
      </c>
      <c r="CF69" s="16">
        <v>0</v>
      </c>
      <c r="CG69" s="16">
        <v>0</v>
      </c>
      <c r="CH69" s="16">
        <v>0</v>
      </c>
      <c r="CI69" s="16">
        <v>0</v>
      </c>
      <c r="CK69" s="28" t="s">
        <v>366</v>
      </c>
    </row>
    <row r="70" spans="1:89" x14ac:dyDescent="0.25">
      <c r="A70" s="17">
        <v>67</v>
      </c>
      <c r="B70" s="17">
        <v>67</v>
      </c>
      <c r="C70" s="17" t="s">
        <v>77</v>
      </c>
      <c r="D70" s="18" t="s">
        <v>87</v>
      </c>
      <c r="E70" s="19">
        <v>2812032</v>
      </c>
      <c r="F70" s="16">
        <v>54878.67</v>
      </c>
      <c r="G70" s="16">
        <v>21672.760000000002</v>
      </c>
      <c r="H70" s="16">
        <v>0</v>
      </c>
      <c r="I70" s="16">
        <v>1756.7600000000002</v>
      </c>
      <c r="J70" s="16">
        <v>204.24</v>
      </c>
      <c r="K70" s="16">
        <v>0</v>
      </c>
      <c r="L70" s="16">
        <v>667.26</v>
      </c>
      <c r="M70" s="16">
        <v>228.7</v>
      </c>
      <c r="N70" s="16">
        <v>0</v>
      </c>
      <c r="O70" s="16">
        <v>0</v>
      </c>
      <c r="P70" s="16">
        <v>0</v>
      </c>
      <c r="Q70" s="16">
        <v>0</v>
      </c>
      <c r="R70" s="16">
        <v>384.62</v>
      </c>
      <c r="S70" s="16">
        <v>68.08</v>
      </c>
      <c r="T70" s="16">
        <v>0</v>
      </c>
      <c r="U70" s="16">
        <v>1180.8700000000001</v>
      </c>
      <c r="V70" s="16">
        <v>283.17</v>
      </c>
      <c r="W70" s="16">
        <v>0</v>
      </c>
      <c r="X70" s="16">
        <v>205.82</v>
      </c>
      <c r="Y70" s="16">
        <v>136.13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K70" s="16">
        <v>55427.45</v>
      </c>
      <c r="AL70" s="16">
        <v>21889.480000000003</v>
      </c>
      <c r="AM70" s="16">
        <v>0</v>
      </c>
      <c r="AN70" s="16">
        <v>1774.3200000000002</v>
      </c>
      <c r="AO70" s="16">
        <v>206.28</v>
      </c>
      <c r="AP70" s="16">
        <v>0</v>
      </c>
      <c r="AQ70" s="16">
        <v>673.93</v>
      </c>
      <c r="AR70" s="16">
        <v>230.98</v>
      </c>
      <c r="AS70" s="16">
        <v>0</v>
      </c>
      <c r="AT70" s="16">
        <v>0</v>
      </c>
      <c r="AU70" s="16">
        <v>0</v>
      </c>
      <c r="AV70" s="16">
        <v>0</v>
      </c>
      <c r="AW70" s="16">
        <v>388.46</v>
      </c>
      <c r="AX70" s="16">
        <v>68.760000000000005</v>
      </c>
      <c r="AY70" s="16">
        <v>0</v>
      </c>
      <c r="AZ70" s="16">
        <v>1192.67</v>
      </c>
      <c r="BA70" s="16">
        <v>286</v>
      </c>
      <c r="BB70" s="16">
        <v>0</v>
      </c>
      <c r="BC70" s="16">
        <v>207.87</v>
      </c>
      <c r="BD70" s="16">
        <v>137.49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0</v>
      </c>
      <c r="CC70" s="16">
        <v>0</v>
      </c>
      <c r="CD70" s="16"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K70" s="28" t="s">
        <v>367</v>
      </c>
    </row>
    <row r="71" spans="1:89" x14ac:dyDescent="0.25">
      <c r="A71" s="17">
        <v>68</v>
      </c>
      <c r="B71" s="17">
        <v>68</v>
      </c>
      <c r="C71" s="17" t="s">
        <v>77</v>
      </c>
      <c r="D71" s="18" t="s">
        <v>88</v>
      </c>
      <c r="E71" s="19">
        <v>2804032</v>
      </c>
      <c r="F71" s="16">
        <v>28662.479999999996</v>
      </c>
      <c r="G71" s="16">
        <v>10428.06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K71" s="16">
        <v>28949.099999999995</v>
      </c>
      <c r="AL71" s="16">
        <v>10532.34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K71" s="28" t="s">
        <v>368</v>
      </c>
    </row>
    <row r="72" spans="1:89" x14ac:dyDescent="0.25">
      <c r="A72" s="17">
        <v>69</v>
      </c>
      <c r="B72" s="17">
        <v>69</v>
      </c>
      <c r="C72" s="17" t="s">
        <v>77</v>
      </c>
      <c r="D72" s="18" t="s">
        <v>89</v>
      </c>
      <c r="E72" s="19">
        <v>2815032</v>
      </c>
      <c r="F72" s="16">
        <v>39360.130000000005</v>
      </c>
      <c r="G72" s="16">
        <v>14953.79</v>
      </c>
      <c r="H72" s="16">
        <v>689.05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K72" s="16">
        <v>39753.730000000003</v>
      </c>
      <c r="AL72" s="16">
        <v>15103.320000000002</v>
      </c>
      <c r="AM72" s="16">
        <v>695.93999999999994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P72" s="16">
        <v>471.24</v>
      </c>
      <c r="BQ72" s="16">
        <v>217.81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K72" s="28" t="s">
        <v>369</v>
      </c>
    </row>
    <row r="73" spans="1:89" x14ac:dyDescent="0.25">
      <c r="A73" s="17">
        <v>70</v>
      </c>
      <c r="B73" s="17">
        <v>70</v>
      </c>
      <c r="C73" s="17" t="s">
        <v>77</v>
      </c>
      <c r="D73" s="18" t="s">
        <v>42</v>
      </c>
      <c r="E73" s="19">
        <v>2807032</v>
      </c>
      <c r="F73" s="16">
        <v>89127.72</v>
      </c>
      <c r="G73" s="16">
        <v>30140.59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K73" s="16">
        <v>90018.99</v>
      </c>
      <c r="AL73" s="16">
        <v>30441.99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K73" s="28" t="s">
        <v>370</v>
      </c>
    </row>
    <row r="74" spans="1:89" x14ac:dyDescent="0.25">
      <c r="A74" s="17">
        <v>71</v>
      </c>
      <c r="B74" s="17">
        <v>71</v>
      </c>
      <c r="C74" s="17" t="s">
        <v>77</v>
      </c>
      <c r="D74" s="18" t="s">
        <v>90</v>
      </c>
      <c r="E74" s="19">
        <v>2803032</v>
      </c>
      <c r="F74" s="16">
        <v>52651.17</v>
      </c>
      <c r="G74" s="16">
        <v>20910.480000000003</v>
      </c>
      <c r="H74" s="16">
        <v>0</v>
      </c>
      <c r="I74" s="16">
        <v>0</v>
      </c>
      <c r="J74" s="16">
        <v>0</v>
      </c>
      <c r="K74" s="16">
        <v>0</v>
      </c>
      <c r="L74" s="16">
        <v>1502.82</v>
      </c>
      <c r="M74" s="16">
        <v>304.94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1372.14</v>
      </c>
      <c r="V74" s="16">
        <v>141.6</v>
      </c>
      <c r="W74" s="16">
        <v>0</v>
      </c>
      <c r="X74" s="16">
        <v>0</v>
      </c>
      <c r="Y74" s="16">
        <v>0</v>
      </c>
      <c r="Z74" s="16">
        <v>0</v>
      </c>
      <c r="AA74" s="16">
        <v>784.08</v>
      </c>
      <c r="AB74" s="16">
        <v>435.6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K74" s="16">
        <v>53177.68</v>
      </c>
      <c r="AL74" s="16">
        <v>21119.58</v>
      </c>
      <c r="AM74" s="16">
        <v>0</v>
      </c>
      <c r="AN74" s="16">
        <v>0</v>
      </c>
      <c r="AO74" s="16">
        <v>0</v>
      </c>
      <c r="AP74" s="16">
        <v>0</v>
      </c>
      <c r="AQ74" s="16">
        <v>1517.84</v>
      </c>
      <c r="AR74" s="16">
        <v>307.98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1385.8600000000001</v>
      </c>
      <c r="BA74" s="16">
        <v>143.01</v>
      </c>
      <c r="BB74" s="16">
        <v>0</v>
      </c>
      <c r="BC74" s="16">
        <v>0</v>
      </c>
      <c r="BD74" s="16">
        <v>0</v>
      </c>
      <c r="BE74" s="16">
        <v>0</v>
      </c>
      <c r="BF74" s="16">
        <v>791.92000000000007</v>
      </c>
      <c r="BG74" s="16">
        <v>439.95000000000005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P74" s="16">
        <v>0</v>
      </c>
      <c r="BQ74" s="16">
        <v>0</v>
      </c>
      <c r="BR74" s="16">
        <v>0</v>
      </c>
      <c r="BS74" s="16">
        <v>0</v>
      </c>
      <c r="BT74" s="16">
        <v>0</v>
      </c>
      <c r="BU74" s="16">
        <v>0</v>
      </c>
      <c r="BV74" s="16">
        <v>0</v>
      </c>
      <c r="BW74" s="16">
        <v>0</v>
      </c>
      <c r="BX74" s="16">
        <v>0</v>
      </c>
      <c r="BY74" s="16">
        <v>0</v>
      </c>
      <c r="BZ74" s="16">
        <v>0</v>
      </c>
      <c r="CA74" s="16">
        <v>0</v>
      </c>
      <c r="CB74" s="16">
        <v>0</v>
      </c>
      <c r="CC74" s="16">
        <v>0</v>
      </c>
      <c r="CD74" s="16">
        <v>0</v>
      </c>
      <c r="CE74" s="16">
        <v>0</v>
      </c>
      <c r="CF74" s="16">
        <v>0</v>
      </c>
      <c r="CG74" s="16">
        <v>0</v>
      </c>
      <c r="CH74" s="16">
        <v>0</v>
      </c>
      <c r="CI74" s="16">
        <v>0</v>
      </c>
      <c r="CK74" s="28" t="s">
        <v>371</v>
      </c>
    </row>
    <row r="75" spans="1:89" x14ac:dyDescent="0.25">
      <c r="A75" s="17">
        <v>72</v>
      </c>
      <c r="B75" s="17">
        <v>72</v>
      </c>
      <c r="C75" s="17" t="s">
        <v>77</v>
      </c>
      <c r="D75" s="18" t="s">
        <v>91</v>
      </c>
      <c r="E75" s="19">
        <v>2811012</v>
      </c>
      <c r="F75" s="16">
        <v>20786.04</v>
      </c>
      <c r="G75" s="16">
        <v>7623.5999999999995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K75" s="16">
        <v>20993.9</v>
      </c>
      <c r="AL75" s="16">
        <v>7699.829999999999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6">
        <v>0</v>
      </c>
      <c r="AT75" s="16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  <c r="BK75" s="16">
        <v>0</v>
      </c>
      <c r="BL75" s="16">
        <v>0</v>
      </c>
      <c r="BM75" s="16">
        <v>0</v>
      </c>
      <c r="BN75" s="16">
        <v>0</v>
      </c>
      <c r="BP75" s="16">
        <v>0</v>
      </c>
      <c r="BQ75" s="16">
        <v>0</v>
      </c>
      <c r="BR75" s="16">
        <v>0</v>
      </c>
      <c r="BS75" s="16">
        <v>0</v>
      </c>
      <c r="BT75" s="16">
        <v>0</v>
      </c>
      <c r="BU75" s="16">
        <v>0</v>
      </c>
      <c r="BV75" s="16">
        <v>0</v>
      </c>
      <c r="BW75" s="16">
        <v>0</v>
      </c>
      <c r="BX75" s="16">
        <v>0</v>
      </c>
      <c r="BY75" s="16">
        <v>0</v>
      </c>
      <c r="BZ75" s="16">
        <v>0</v>
      </c>
      <c r="CA75" s="16">
        <v>0</v>
      </c>
      <c r="CB75" s="16">
        <v>0</v>
      </c>
      <c r="CC75" s="16">
        <v>0</v>
      </c>
      <c r="CD75" s="16">
        <v>0</v>
      </c>
      <c r="CE75" s="16">
        <v>0</v>
      </c>
      <c r="CF75" s="16">
        <v>0</v>
      </c>
      <c r="CG75" s="16">
        <v>0</v>
      </c>
      <c r="CH75" s="16">
        <v>0</v>
      </c>
      <c r="CI75" s="16">
        <v>0</v>
      </c>
      <c r="CK75" s="28" t="s">
        <v>372</v>
      </c>
    </row>
    <row r="76" spans="1:89" x14ac:dyDescent="0.25">
      <c r="A76" s="17">
        <v>73</v>
      </c>
      <c r="B76" s="17">
        <v>73</v>
      </c>
      <c r="C76" s="17" t="s">
        <v>77</v>
      </c>
      <c r="D76" s="18" t="s">
        <v>92</v>
      </c>
      <c r="E76" s="19">
        <v>2811022</v>
      </c>
      <c r="F76" s="16">
        <v>16957.710000000003</v>
      </c>
      <c r="G76" s="16">
        <v>6779.5100000000011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K76" s="16">
        <v>17127.280000000002</v>
      </c>
      <c r="AL76" s="16">
        <v>6847.3000000000011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6">
        <v>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6">
        <v>0</v>
      </c>
      <c r="BL76" s="16">
        <v>0</v>
      </c>
      <c r="BM76" s="16">
        <v>0</v>
      </c>
      <c r="BN76" s="16">
        <v>0</v>
      </c>
      <c r="BP76" s="16">
        <v>0</v>
      </c>
      <c r="BQ76" s="16">
        <v>0</v>
      </c>
      <c r="BR76" s="16">
        <v>0</v>
      </c>
      <c r="BS76" s="16">
        <v>0</v>
      </c>
      <c r="BT76" s="16">
        <v>0</v>
      </c>
      <c r="BU76" s="16">
        <v>0</v>
      </c>
      <c r="BV76" s="16">
        <v>0</v>
      </c>
      <c r="BW76" s="16">
        <v>0</v>
      </c>
      <c r="BX76" s="16">
        <v>0</v>
      </c>
      <c r="BY76" s="16">
        <v>0</v>
      </c>
      <c r="BZ76" s="16">
        <v>0</v>
      </c>
      <c r="CA76" s="16">
        <v>0</v>
      </c>
      <c r="CB76" s="16">
        <v>0</v>
      </c>
      <c r="CC76" s="16">
        <v>0</v>
      </c>
      <c r="CD76" s="16">
        <v>0</v>
      </c>
      <c r="CE76" s="16">
        <v>0</v>
      </c>
      <c r="CF76" s="16">
        <v>0</v>
      </c>
      <c r="CG76" s="16">
        <v>0</v>
      </c>
      <c r="CH76" s="16">
        <v>0</v>
      </c>
      <c r="CI76" s="16">
        <v>0</v>
      </c>
      <c r="CK76" s="28" t="s">
        <v>373</v>
      </c>
    </row>
    <row r="77" spans="1:89" x14ac:dyDescent="0.25">
      <c r="A77" s="17">
        <v>74</v>
      </c>
      <c r="B77" s="17">
        <v>74</v>
      </c>
      <c r="C77" s="17" t="s">
        <v>77</v>
      </c>
      <c r="D77" s="18" t="s">
        <v>93</v>
      </c>
      <c r="E77" s="19">
        <v>2817032</v>
      </c>
      <c r="F77" s="16">
        <v>24096.6</v>
      </c>
      <c r="G77" s="16">
        <v>8740.01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K77" s="16">
        <v>24337.559999999998</v>
      </c>
      <c r="AL77" s="16">
        <v>8827.41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6">
        <v>0</v>
      </c>
      <c r="AT77" s="16">
        <v>0</v>
      </c>
      <c r="AU77" s="16">
        <v>0</v>
      </c>
      <c r="AV77" s="16">
        <v>0</v>
      </c>
      <c r="AW77" s="16">
        <v>0</v>
      </c>
      <c r="AX77" s="16">
        <v>0</v>
      </c>
      <c r="AY77" s="16">
        <v>0</v>
      </c>
      <c r="AZ77" s="16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6">
        <v>0</v>
      </c>
      <c r="BH77" s="16">
        <v>0</v>
      </c>
      <c r="BI77" s="16">
        <v>0</v>
      </c>
      <c r="BJ77" s="16">
        <v>0</v>
      </c>
      <c r="BK77" s="16">
        <v>0</v>
      </c>
      <c r="BL77" s="16">
        <v>0</v>
      </c>
      <c r="BM77" s="16">
        <v>0</v>
      </c>
      <c r="BN77" s="16">
        <v>0</v>
      </c>
      <c r="BP77" s="16">
        <v>0</v>
      </c>
      <c r="BQ77" s="16">
        <v>0</v>
      </c>
      <c r="BR77" s="16">
        <v>0</v>
      </c>
      <c r="BS77" s="16">
        <v>0</v>
      </c>
      <c r="BT77" s="16">
        <v>0</v>
      </c>
      <c r="BU77" s="16">
        <v>0</v>
      </c>
      <c r="BV77" s="16">
        <v>0</v>
      </c>
      <c r="BW77" s="16">
        <v>0</v>
      </c>
      <c r="BX77" s="16">
        <v>0</v>
      </c>
      <c r="BY77" s="16">
        <v>0</v>
      </c>
      <c r="BZ77" s="16">
        <v>0</v>
      </c>
      <c r="CA77" s="16">
        <v>0</v>
      </c>
      <c r="CB77" s="16">
        <v>0</v>
      </c>
      <c r="CC77" s="16">
        <v>0</v>
      </c>
      <c r="CD77" s="16">
        <v>0</v>
      </c>
      <c r="CE77" s="16">
        <v>0</v>
      </c>
      <c r="CF77" s="16">
        <v>0</v>
      </c>
      <c r="CG77" s="16">
        <v>0</v>
      </c>
      <c r="CH77" s="16">
        <v>0</v>
      </c>
      <c r="CI77" s="16">
        <v>0</v>
      </c>
      <c r="CK77" s="28" t="s">
        <v>374</v>
      </c>
    </row>
    <row r="78" spans="1:89" x14ac:dyDescent="0.25">
      <c r="A78" s="17">
        <v>75</v>
      </c>
      <c r="B78" s="17">
        <v>75</v>
      </c>
      <c r="C78" s="17" t="s">
        <v>77</v>
      </c>
      <c r="D78" s="18" t="s">
        <v>94</v>
      </c>
      <c r="E78" s="19">
        <v>2814072</v>
      </c>
      <c r="F78" s="16">
        <v>46836.9</v>
      </c>
      <c r="G78" s="16">
        <v>20311.330000000002</v>
      </c>
      <c r="H78" s="16">
        <v>13.75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K78" s="16">
        <v>47305.26</v>
      </c>
      <c r="AL78" s="16">
        <v>20514.440000000002</v>
      </c>
      <c r="AM78" s="16">
        <v>13.88</v>
      </c>
      <c r="AN78" s="16">
        <v>0</v>
      </c>
      <c r="AO78" s="16">
        <v>0</v>
      </c>
      <c r="AP78" s="16">
        <v>0</v>
      </c>
      <c r="AQ78" s="16">
        <v>0</v>
      </c>
      <c r="AR78" s="16">
        <v>0</v>
      </c>
      <c r="AS78" s="16">
        <v>0</v>
      </c>
      <c r="AT78" s="16">
        <v>0</v>
      </c>
      <c r="AU78" s="16">
        <v>0</v>
      </c>
      <c r="AV78" s="16">
        <v>0</v>
      </c>
      <c r="AW78" s="16">
        <v>0</v>
      </c>
      <c r="AX78" s="16">
        <v>0</v>
      </c>
      <c r="AY78" s="16">
        <v>0</v>
      </c>
      <c r="AZ78" s="16">
        <v>0</v>
      </c>
      <c r="BA78" s="16">
        <v>0</v>
      </c>
      <c r="BB78" s="16">
        <v>0</v>
      </c>
      <c r="BC78" s="16">
        <v>0</v>
      </c>
      <c r="BD78" s="16">
        <v>0</v>
      </c>
      <c r="BE78" s="16">
        <v>0</v>
      </c>
      <c r="BF78" s="16">
        <v>0</v>
      </c>
      <c r="BG78" s="16">
        <v>0</v>
      </c>
      <c r="BH78" s="16">
        <v>0</v>
      </c>
      <c r="BI78" s="16">
        <v>0</v>
      </c>
      <c r="BJ78" s="16">
        <v>0</v>
      </c>
      <c r="BK78" s="16">
        <v>0</v>
      </c>
      <c r="BL78" s="16">
        <v>0</v>
      </c>
      <c r="BM78" s="16">
        <v>0</v>
      </c>
      <c r="BN78" s="16">
        <v>0</v>
      </c>
      <c r="BP78" s="16">
        <v>0</v>
      </c>
      <c r="BQ78" s="16">
        <v>13.75</v>
      </c>
      <c r="BR78" s="16">
        <v>0</v>
      </c>
      <c r="BS78" s="16">
        <v>0</v>
      </c>
      <c r="BT78" s="16">
        <v>0</v>
      </c>
      <c r="BU78" s="16">
        <v>0</v>
      </c>
      <c r="BV78" s="16">
        <v>0</v>
      </c>
      <c r="BW78" s="16">
        <v>0</v>
      </c>
      <c r="BX78" s="16">
        <v>0</v>
      </c>
      <c r="BY78" s="16">
        <v>0</v>
      </c>
      <c r="BZ78" s="16">
        <v>0</v>
      </c>
      <c r="CA78" s="16">
        <v>0</v>
      </c>
      <c r="CB78" s="16">
        <v>0</v>
      </c>
      <c r="CC78" s="16">
        <v>0</v>
      </c>
      <c r="CD78" s="16">
        <v>0</v>
      </c>
      <c r="CE78" s="16">
        <v>0</v>
      </c>
      <c r="CF78" s="16">
        <v>0</v>
      </c>
      <c r="CG78" s="16">
        <v>0</v>
      </c>
      <c r="CH78" s="16">
        <v>0</v>
      </c>
      <c r="CI78" s="16">
        <v>0</v>
      </c>
      <c r="CK78" s="28" t="s">
        <v>375</v>
      </c>
    </row>
    <row r="79" spans="1:89" x14ac:dyDescent="0.25">
      <c r="A79" s="17">
        <v>76</v>
      </c>
      <c r="B79" s="17">
        <v>76</v>
      </c>
      <c r="C79" s="17" t="s">
        <v>77</v>
      </c>
      <c r="D79" s="18" t="s">
        <v>95</v>
      </c>
      <c r="E79" s="19">
        <v>2805032</v>
      </c>
      <c r="F79" s="16">
        <v>41879.97</v>
      </c>
      <c r="G79" s="16">
        <v>13994.880000000001</v>
      </c>
      <c r="H79" s="16">
        <v>0</v>
      </c>
      <c r="I79" s="16">
        <v>0</v>
      </c>
      <c r="J79" s="16">
        <v>272.32</v>
      </c>
      <c r="K79" s="16">
        <v>0</v>
      </c>
      <c r="L79" s="16">
        <v>0</v>
      </c>
      <c r="M79" s="16">
        <v>76.239999999999995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778.74</v>
      </c>
      <c r="W79" s="16">
        <v>0</v>
      </c>
      <c r="X79" s="16">
        <v>0</v>
      </c>
      <c r="Y79" s="16">
        <v>68.08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K79" s="16">
        <v>42298.76</v>
      </c>
      <c r="AL79" s="16">
        <v>14134.820000000002</v>
      </c>
      <c r="AM79" s="16">
        <v>0</v>
      </c>
      <c r="AN79" s="16">
        <v>0</v>
      </c>
      <c r="AO79" s="16">
        <v>275.04000000000002</v>
      </c>
      <c r="AP79" s="16">
        <v>0</v>
      </c>
      <c r="AQ79" s="16">
        <v>0</v>
      </c>
      <c r="AR79" s="16">
        <v>77</v>
      </c>
      <c r="AS79" s="16">
        <v>0</v>
      </c>
      <c r="AT79" s="16">
        <v>0</v>
      </c>
      <c r="AU79" s="16">
        <v>0</v>
      </c>
      <c r="AV79" s="16">
        <v>0</v>
      </c>
      <c r="AW79" s="16">
        <v>0</v>
      </c>
      <c r="AX79" s="16">
        <v>0</v>
      </c>
      <c r="AY79" s="16">
        <v>0</v>
      </c>
      <c r="AZ79" s="16">
        <v>0</v>
      </c>
      <c r="BA79" s="16">
        <v>786.52</v>
      </c>
      <c r="BB79" s="16">
        <v>0</v>
      </c>
      <c r="BC79" s="16">
        <v>0</v>
      </c>
      <c r="BD79" s="16">
        <v>68.760000000000005</v>
      </c>
      <c r="BE79" s="16">
        <v>0</v>
      </c>
      <c r="BF79" s="16">
        <v>0</v>
      </c>
      <c r="BG79" s="16">
        <v>0</v>
      </c>
      <c r="BH79" s="16">
        <v>0</v>
      </c>
      <c r="BI79" s="16">
        <v>0</v>
      </c>
      <c r="BJ79" s="16">
        <v>0</v>
      </c>
      <c r="BK79" s="16">
        <v>0</v>
      </c>
      <c r="BL79" s="16">
        <v>0</v>
      </c>
      <c r="BM79" s="16">
        <v>0</v>
      </c>
      <c r="BN79" s="16">
        <v>0</v>
      </c>
      <c r="BP79" s="16">
        <v>0</v>
      </c>
      <c r="BQ79" s="16">
        <v>0</v>
      </c>
      <c r="BR79" s="16">
        <v>0</v>
      </c>
      <c r="BS79" s="16">
        <v>0</v>
      </c>
      <c r="BT79" s="16">
        <v>0</v>
      </c>
      <c r="BU79" s="16">
        <v>0</v>
      </c>
      <c r="BV79" s="16">
        <v>0</v>
      </c>
      <c r="BW79" s="16">
        <v>0</v>
      </c>
      <c r="BX79" s="16">
        <v>0</v>
      </c>
      <c r="BY79" s="16">
        <v>0</v>
      </c>
      <c r="BZ79" s="16">
        <v>0</v>
      </c>
      <c r="CA79" s="16">
        <v>0</v>
      </c>
      <c r="CB79" s="16">
        <v>0</v>
      </c>
      <c r="CC79" s="16">
        <v>0</v>
      </c>
      <c r="CD79" s="16">
        <v>0</v>
      </c>
      <c r="CE79" s="16">
        <v>0</v>
      </c>
      <c r="CF79" s="16">
        <v>0</v>
      </c>
      <c r="CG79" s="16">
        <v>0</v>
      </c>
      <c r="CH79" s="16">
        <v>0</v>
      </c>
      <c r="CI79" s="16">
        <v>0</v>
      </c>
      <c r="CK79" s="28" t="s">
        <v>376</v>
      </c>
    </row>
    <row r="80" spans="1:89" x14ac:dyDescent="0.25">
      <c r="A80" s="17">
        <v>77</v>
      </c>
      <c r="B80" s="17">
        <v>77</v>
      </c>
      <c r="C80" s="17" t="s">
        <v>77</v>
      </c>
      <c r="D80" s="18" t="s">
        <v>44</v>
      </c>
      <c r="E80" s="19">
        <v>2808032</v>
      </c>
      <c r="F80" s="16">
        <v>43281.80999999999</v>
      </c>
      <c r="G80" s="16">
        <v>15927.95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K80" s="16">
        <v>43714.619999999988</v>
      </c>
      <c r="AL80" s="16">
        <v>16087.220000000001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16">
        <v>0</v>
      </c>
      <c r="AX80" s="16">
        <v>0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0</v>
      </c>
      <c r="BF80" s="16">
        <v>0</v>
      </c>
      <c r="BG80" s="16">
        <v>0</v>
      </c>
      <c r="BH80" s="16">
        <v>0</v>
      </c>
      <c r="BI80" s="16">
        <v>0</v>
      </c>
      <c r="BJ80" s="16">
        <v>0</v>
      </c>
      <c r="BK80" s="16">
        <v>0</v>
      </c>
      <c r="BL80" s="16">
        <v>0</v>
      </c>
      <c r="BM80" s="16">
        <v>0</v>
      </c>
      <c r="BN80" s="16">
        <v>0</v>
      </c>
      <c r="BP80" s="16">
        <v>0</v>
      </c>
      <c r="BQ80" s="16">
        <v>0</v>
      </c>
      <c r="BR80" s="16">
        <v>0</v>
      </c>
      <c r="BS80" s="16">
        <v>0</v>
      </c>
      <c r="BT80" s="16">
        <v>0</v>
      </c>
      <c r="BU80" s="16">
        <v>0</v>
      </c>
      <c r="BV80" s="16">
        <v>0</v>
      </c>
      <c r="BW80" s="16">
        <v>0</v>
      </c>
      <c r="BX80" s="16">
        <v>0</v>
      </c>
      <c r="BY80" s="16">
        <v>0</v>
      </c>
      <c r="BZ80" s="16">
        <v>0</v>
      </c>
      <c r="CA80" s="16">
        <v>0</v>
      </c>
      <c r="CB80" s="16">
        <v>0</v>
      </c>
      <c r="CC80" s="16">
        <v>0</v>
      </c>
      <c r="CD80" s="16">
        <v>0</v>
      </c>
      <c r="CE80" s="16">
        <v>0</v>
      </c>
      <c r="CF80" s="16">
        <v>0</v>
      </c>
      <c r="CG80" s="16">
        <v>0</v>
      </c>
      <c r="CH80" s="16">
        <v>0</v>
      </c>
      <c r="CI80" s="16">
        <v>0</v>
      </c>
      <c r="CK80" s="28" t="s">
        <v>377</v>
      </c>
    </row>
    <row r="81" spans="1:89" x14ac:dyDescent="0.25">
      <c r="A81" s="17">
        <v>78</v>
      </c>
      <c r="B81" s="17">
        <v>78</v>
      </c>
      <c r="C81" s="17" t="s">
        <v>77</v>
      </c>
      <c r="D81" s="18" t="s">
        <v>96</v>
      </c>
      <c r="E81" s="19">
        <v>2809022</v>
      </c>
      <c r="F81" s="16">
        <v>25237.079999999998</v>
      </c>
      <c r="G81" s="16">
        <v>9039.36</v>
      </c>
      <c r="H81" s="16">
        <v>21.5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K81" s="16">
        <v>25489.449999999997</v>
      </c>
      <c r="AL81" s="16">
        <v>9129.75</v>
      </c>
      <c r="AM81" s="16">
        <v>21.71</v>
      </c>
      <c r="AN81" s="16">
        <v>0</v>
      </c>
      <c r="AO81" s="16">
        <v>0</v>
      </c>
      <c r="AP81" s="16">
        <v>0</v>
      </c>
      <c r="AQ81" s="16">
        <v>0</v>
      </c>
      <c r="AR81" s="16">
        <v>0</v>
      </c>
      <c r="AS81" s="16">
        <v>0</v>
      </c>
      <c r="AT81" s="16">
        <v>0</v>
      </c>
      <c r="AU81" s="16">
        <v>0</v>
      </c>
      <c r="AV81" s="16">
        <v>0</v>
      </c>
      <c r="AW81" s="16">
        <v>0</v>
      </c>
      <c r="AX81" s="16">
        <v>0</v>
      </c>
      <c r="AY81" s="16">
        <v>0</v>
      </c>
      <c r="AZ81" s="16">
        <v>0</v>
      </c>
      <c r="BA81" s="16">
        <v>0</v>
      </c>
      <c r="BB81" s="16">
        <v>0</v>
      </c>
      <c r="BC81" s="16">
        <v>0</v>
      </c>
      <c r="BD81" s="16">
        <v>0</v>
      </c>
      <c r="BE81" s="16">
        <v>0</v>
      </c>
      <c r="BF81" s="16">
        <v>0</v>
      </c>
      <c r="BG81" s="16">
        <v>0</v>
      </c>
      <c r="BH81" s="16">
        <v>0</v>
      </c>
      <c r="BI81" s="16">
        <v>0</v>
      </c>
      <c r="BJ81" s="16">
        <v>0</v>
      </c>
      <c r="BK81" s="16">
        <v>0</v>
      </c>
      <c r="BL81" s="16">
        <v>0</v>
      </c>
      <c r="BM81" s="16">
        <v>0</v>
      </c>
      <c r="BN81" s="16">
        <v>0</v>
      </c>
      <c r="BP81" s="16">
        <v>0</v>
      </c>
      <c r="BQ81" s="16">
        <v>21.5</v>
      </c>
      <c r="BR81" s="16">
        <v>0</v>
      </c>
      <c r="BS81" s="16">
        <v>0</v>
      </c>
      <c r="BT81" s="16">
        <v>0</v>
      </c>
      <c r="BU81" s="16">
        <v>0</v>
      </c>
      <c r="BV81" s="16">
        <v>0</v>
      </c>
      <c r="BW81" s="16">
        <v>0</v>
      </c>
      <c r="BX81" s="16">
        <v>0</v>
      </c>
      <c r="BY81" s="16">
        <v>0</v>
      </c>
      <c r="BZ81" s="16">
        <v>0</v>
      </c>
      <c r="CA81" s="16">
        <v>0</v>
      </c>
      <c r="CB81" s="16">
        <v>0</v>
      </c>
      <c r="CC81" s="16">
        <v>0</v>
      </c>
      <c r="CD81" s="16">
        <v>0</v>
      </c>
      <c r="CE81" s="16">
        <v>0</v>
      </c>
      <c r="CF81" s="16">
        <v>0</v>
      </c>
      <c r="CG81" s="16">
        <v>0</v>
      </c>
      <c r="CH81" s="16">
        <v>0</v>
      </c>
      <c r="CI81" s="16">
        <v>0</v>
      </c>
      <c r="CK81" s="28" t="s">
        <v>378</v>
      </c>
    </row>
    <row r="82" spans="1:89" x14ac:dyDescent="0.25">
      <c r="A82" s="17">
        <v>79</v>
      </c>
      <c r="B82" s="17">
        <v>79</v>
      </c>
      <c r="C82" s="17" t="s">
        <v>77</v>
      </c>
      <c r="D82" s="18" t="s">
        <v>97</v>
      </c>
      <c r="E82" s="19">
        <v>2814082</v>
      </c>
      <c r="F82" s="16">
        <v>16409.25</v>
      </c>
      <c r="G82" s="16">
        <v>6017.18</v>
      </c>
      <c r="H82" s="16">
        <v>515.29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K82" s="16">
        <v>16573.34</v>
      </c>
      <c r="AL82" s="16">
        <v>6077.35</v>
      </c>
      <c r="AM82" s="16">
        <v>520.43999999999994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  <c r="AX82" s="16">
        <v>0</v>
      </c>
      <c r="AY82" s="16">
        <v>0</v>
      </c>
      <c r="AZ82" s="16">
        <v>0</v>
      </c>
      <c r="BA82" s="16">
        <v>0</v>
      </c>
      <c r="BB82" s="16">
        <v>0</v>
      </c>
      <c r="BC82" s="16">
        <v>0</v>
      </c>
      <c r="BD82" s="16">
        <v>0</v>
      </c>
      <c r="BE82" s="16">
        <v>0</v>
      </c>
      <c r="BF82" s="16">
        <v>0</v>
      </c>
      <c r="BG82" s="16">
        <v>0</v>
      </c>
      <c r="BH82" s="16">
        <v>0</v>
      </c>
      <c r="BI82" s="16">
        <v>0</v>
      </c>
      <c r="BJ82" s="16">
        <v>0</v>
      </c>
      <c r="BK82" s="16">
        <v>0</v>
      </c>
      <c r="BL82" s="16">
        <v>0</v>
      </c>
      <c r="BM82" s="16">
        <v>0</v>
      </c>
      <c r="BN82" s="16">
        <v>0</v>
      </c>
      <c r="BP82" s="16">
        <v>379.15999999999997</v>
      </c>
      <c r="BQ82" s="16">
        <v>136.13</v>
      </c>
      <c r="BR82" s="16">
        <v>0</v>
      </c>
      <c r="BS82" s="16">
        <v>0</v>
      </c>
      <c r="BT82" s="16">
        <v>0</v>
      </c>
      <c r="BU82" s="16">
        <v>0</v>
      </c>
      <c r="BV82" s="16">
        <v>0</v>
      </c>
      <c r="BW82" s="16">
        <v>0</v>
      </c>
      <c r="BX82" s="16">
        <v>0</v>
      </c>
      <c r="BY82" s="16">
        <v>0</v>
      </c>
      <c r="BZ82" s="16">
        <v>0</v>
      </c>
      <c r="CA82" s="16">
        <v>0</v>
      </c>
      <c r="CB82" s="16">
        <v>0</v>
      </c>
      <c r="CC82" s="16">
        <v>0</v>
      </c>
      <c r="CD82" s="16">
        <v>0</v>
      </c>
      <c r="CE82" s="16">
        <v>0</v>
      </c>
      <c r="CF82" s="16">
        <v>0</v>
      </c>
      <c r="CG82" s="16">
        <v>0</v>
      </c>
      <c r="CH82" s="16">
        <v>0</v>
      </c>
      <c r="CI82" s="16">
        <v>0</v>
      </c>
      <c r="CK82" s="28" t="s">
        <v>379</v>
      </c>
    </row>
    <row r="83" spans="1:89" x14ac:dyDescent="0.25">
      <c r="A83" s="17">
        <v>80</v>
      </c>
      <c r="B83" s="17">
        <v>80</v>
      </c>
      <c r="C83" s="17" t="s">
        <v>77</v>
      </c>
      <c r="D83" s="18" t="s">
        <v>98</v>
      </c>
      <c r="E83" s="19">
        <v>2813032</v>
      </c>
      <c r="F83" s="16">
        <v>28777.320000000003</v>
      </c>
      <c r="G83" s="16">
        <v>10999.820000000002</v>
      </c>
      <c r="H83" s="16">
        <v>0</v>
      </c>
      <c r="I83" s="16">
        <v>1264.03</v>
      </c>
      <c r="J83" s="16">
        <v>272.28999999999996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1234.93</v>
      </c>
      <c r="V83" s="16">
        <v>353.94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K83" s="16">
        <v>29065.090000000004</v>
      </c>
      <c r="AL83" s="16">
        <v>11109.810000000001</v>
      </c>
      <c r="AM83" s="16">
        <v>0</v>
      </c>
      <c r="AN83" s="16">
        <v>1276.67</v>
      </c>
      <c r="AO83" s="16">
        <v>275.01</v>
      </c>
      <c r="AP83" s="16">
        <v>0</v>
      </c>
      <c r="AQ83" s="16">
        <v>0</v>
      </c>
      <c r="AR83" s="16">
        <v>0</v>
      </c>
      <c r="AS83" s="16">
        <v>0</v>
      </c>
      <c r="AT83" s="16">
        <v>0</v>
      </c>
      <c r="AU83" s="16">
        <v>0</v>
      </c>
      <c r="AV83" s="16">
        <v>0</v>
      </c>
      <c r="AW83" s="16">
        <v>0</v>
      </c>
      <c r="AX83" s="16">
        <v>0</v>
      </c>
      <c r="AY83" s="16">
        <v>0</v>
      </c>
      <c r="AZ83" s="16">
        <v>1247.27</v>
      </c>
      <c r="BA83" s="16">
        <v>357.46999999999997</v>
      </c>
      <c r="BB83" s="16">
        <v>0</v>
      </c>
      <c r="BC83" s="16">
        <v>0</v>
      </c>
      <c r="BD83" s="16">
        <v>0</v>
      </c>
      <c r="BE83" s="16">
        <v>0</v>
      </c>
      <c r="BF83" s="16">
        <v>0</v>
      </c>
      <c r="BG83" s="16">
        <v>0</v>
      </c>
      <c r="BH83" s="16">
        <v>0</v>
      </c>
      <c r="BI83" s="16">
        <v>0</v>
      </c>
      <c r="BJ83" s="16">
        <v>0</v>
      </c>
      <c r="BK83" s="16">
        <v>0</v>
      </c>
      <c r="BL83" s="16">
        <v>0</v>
      </c>
      <c r="BM83" s="16">
        <v>0</v>
      </c>
      <c r="BN83" s="16">
        <v>0</v>
      </c>
      <c r="BP83" s="16">
        <v>0</v>
      </c>
      <c r="BQ83" s="16">
        <v>0</v>
      </c>
      <c r="BR83" s="16">
        <v>0</v>
      </c>
      <c r="BS83" s="16">
        <v>0</v>
      </c>
      <c r="BT83" s="16">
        <v>0</v>
      </c>
      <c r="BU83" s="16">
        <v>0</v>
      </c>
      <c r="BV83" s="16">
        <v>0</v>
      </c>
      <c r="BW83" s="16">
        <v>0</v>
      </c>
      <c r="BX83" s="16">
        <v>0</v>
      </c>
      <c r="BY83" s="16">
        <v>0</v>
      </c>
      <c r="BZ83" s="16">
        <v>0</v>
      </c>
      <c r="CA83" s="16">
        <v>0</v>
      </c>
      <c r="CB83" s="16">
        <v>0</v>
      </c>
      <c r="CC83" s="16">
        <v>0</v>
      </c>
      <c r="CD83" s="16">
        <v>0</v>
      </c>
      <c r="CE83" s="16">
        <v>0</v>
      </c>
      <c r="CF83" s="16">
        <v>0</v>
      </c>
      <c r="CG83" s="16">
        <v>0</v>
      </c>
      <c r="CH83" s="16">
        <v>0</v>
      </c>
      <c r="CI83" s="16">
        <v>0</v>
      </c>
      <c r="CK83" s="28" t="s">
        <v>380</v>
      </c>
    </row>
    <row r="84" spans="1:89" x14ac:dyDescent="0.25">
      <c r="A84" s="17">
        <v>81</v>
      </c>
      <c r="B84" s="17">
        <v>81</v>
      </c>
      <c r="C84" s="17" t="s">
        <v>77</v>
      </c>
      <c r="D84" s="18" t="s">
        <v>99</v>
      </c>
      <c r="E84" s="19">
        <v>2811032</v>
      </c>
      <c r="F84" s="16">
        <v>37381.409999999996</v>
      </c>
      <c r="G84" s="16">
        <v>12878.56</v>
      </c>
      <c r="H84" s="16">
        <v>250.92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K84" s="16">
        <v>37755.219999999994</v>
      </c>
      <c r="AL84" s="16">
        <v>13007.34</v>
      </c>
      <c r="AM84" s="16">
        <v>253.42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0</v>
      </c>
      <c r="AY84" s="16">
        <v>0</v>
      </c>
      <c r="AZ84" s="16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6">
        <v>0</v>
      </c>
      <c r="BH84" s="16">
        <v>0</v>
      </c>
      <c r="BI84" s="16">
        <v>0</v>
      </c>
      <c r="BJ84" s="16">
        <v>0</v>
      </c>
      <c r="BK84" s="16">
        <v>0</v>
      </c>
      <c r="BL84" s="16">
        <v>0</v>
      </c>
      <c r="BM84" s="16">
        <v>0</v>
      </c>
      <c r="BN84" s="16">
        <v>0</v>
      </c>
      <c r="BP84" s="16">
        <v>223.72</v>
      </c>
      <c r="BQ84" s="16">
        <v>27.2</v>
      </c>
      <c r="BR84" s="16">
        <v>0</v>
      </c>
      <c r="BS84" s="16">
        <v>0</v>
      </c>
      <c r="BT84" s="16">
        <v>0</v>
      </c>
      <c r="BU84" s="16">
        <v>0</v>
      </c>
      <c r="BV84" s="16">
        <v>0</v>
      </c>
      <c r="BW84" s="16">
        <v>0</v>
      </c>
      <c r="BX84" s="16">
        <v>0</v>
      </c>
      <c r="BY84" s="16">
        <v>0</v>
      </c>
      <c r="BZ84" s="16">
        <v>0</v>
      </c>
      <c r="CA84" s="16">
        <v>0</v>
      </c>
      <c r="CB84" s="16">
        <v>0</v>
      </c>
      <c r="CC84" s="16">
        <v>0</v>
      </c>
      <c r="CD84" s="16">
        <v>0</v>
      </c>
      <c r="CE84" s="16">
        <v>0</v>
      </c>
      <c r="CF84" s="16">
        <v>0</v>
      </c>
      <c r="CG84" s="16">
        <v>0</v>
      </c>
      <c r="CH84" s="16">
        <v>0</v>
      </c>
      <c r="CI84" s="16">
        <v>0</v>
      </c>
      <c r="CK84" s="28" t="s">
        <v>381</v>
      </c>
    </row>
    <row r="85" spans="1:89" x14ac:dyDescent="0.25">
      <c r="A85" s="17">
        <v>82</v>
      </c>
      <c r="B85" s="17">
        <v>82</v>
      </c>
      <c r="C85" s="17" t="s">
        <v>77</v>
      </c>
      <c r="D85" s="18" t="s">
        <v>100</v>
      </c>
      <c r="E85" s="19">
        <v>2806052</v>
      </c>
      <c r="F85" s="16">
        <v>20195.010000000002</v>
      </c>
      <c r="G85" s="16">
        <v>8195.3700000000008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K85" s="16">
        <v>20396.960000000003</v>
      </c>
      <c r="AL85" s="16">
        <v>8277.3200000000015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6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6">
        <v>0</v>
      </c>
      <c r="BH85" s="16">
        <v>0</v>
      </c>
      <c r="BI85" s="16">
        <v>0</v>
      </c>
      <c r="BJ85" s="16">
        <v>0</v>
      </c>
      <c r="BK85" s="16">
        <v>0</v>
      </c>
      <c r="BL85" s="16">
        <v>0</v>
      </c>
      <c r="BM85" s="16">
        <v>0</v>
      </c>
      <c r="BN85" s="16">
        <v>0</v>
      </c>
      <c r="BP85" s="16">
        <v>0</v>
      </c>
      <c r="BQ85" s="16">
        <v>0</v>
      </c>
      <c r="BR85" s="16">
        <v>0</v>
      </c>
      <c r="BS85" s="16">
        <v>0</v>
      </c>
      <c r="BT85" s="16">
        <v>0</v>
      </c>
      <c r="BU85" s="16">
        <v>0</v>
      </c>
      <c r="BV85" s="16">
        <v>0</v>
      </c>
      <c r="BW85" s="16">
        <v>0</v>
      </c>
      <c r="BX85" s="16">
        <v>0</v>
      </c>
      <c r="BY85" s="16">
        <v>0</v>
      </c>
      <c r="BZ85" s="16">
        <v>0</v>
      </c>
      <c r="CA85" s="16">
        <v>0</v>
      </c>
      <c r="CB85" s="16">
        <v>0</v>
      </c>
      <c r="CC85" s="16">
        <v>0</v>
      </c>
      <c r="CD85" s="16">
        <v>0</v>
      </c>
      <c r="CE85" s="16">
        <v>0</v>
      </c>
      <c r="CF85" s="16">
        <v>0</v>
      </c>
      <c r="CG85" s="16">
        <v>0</v>
      </c>
      <c r="CH85" s="16">
        <v>0</v>
      </c>
      <c r="CI85" s="16">
        <v>0</v>
      </c>
      <c r="CK85" s="28" t="s">
        <v>382</v>
      </c>
    </row>
    <row r="86" spans="1:89" x14ac:dyDescent="0.25">
      <c r="A86" s="17">
        <v>83</v>
      </c>
      <c r="B86" s="17">
        <v>83</v>
      </c>
      <c r="C86" s="17" t="s">
        <v>77</v>
      </c>
      <c r="D86" s="18" t="s">
        <v>101</v>
      </c>
      <c r="E86" s="19">
        <v>2812042</v>
      </c>
      <c r="F86" s="16">
        <v>85950.81</v>
      </c>
      <c r="G86" s="16">
        <v>32073.71</v>
      </c>
      <c r="H86" s="16">
        <v>0</v>
      </c>
      <c r="I86" s="16">
        <v>0</v>
      </c>
      <c r="J86" s="16">
        <v>408.44999999999993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212.37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K86" s="16">
        <v>86810.31</v>
      </c>
      <c r="AL86" s="16">
        <v>32394.44</v>
      </c>
      <c r="AM86" s="16">
        <v>0</v>
      </c>
      <c r="AN86" s="16">
        <v>0</v>
      </c>
      <c r="AO86" s="16">
        <v>412.52999999999992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6">
        <v>0</v>
      </c>
      <c r="BA86" s="16">
        <v>214.49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0</v>
      </c>
      <c r="BH86" s="16">
        <v>0</v>
      </c>
      <c r="BI86" s="16">
        <v>0</v>
      </c>
      <c r="BJ86" s="16">
        <v>0</v>
      </c>
      <c r="BK86" s="16">
        <v>0</v>
      </c>
      <c r="BL86" s="16">
        <v>0</v>
      </c>
      <c r="BM86" s="16">
        <v>0</v>
      </c>
      <c r="BN86" s="16">
        <v>0</v>
      </c>
      <c r="BP86" s="16">
        <v>0</v>
      </c>
      <c r="BQ86" s="16">
        <v>0</v>
      </c>
      <c r="BR86" s="16">
        <v>0</v>
      </c>
      <c r="BS86" s="16">
        <v>0</v>
      </c>
      <c r="BT86" s="16">
        <v>0</v>
      </c>
      <c r="BU86" s="16">
        <v>0</v>
      </c>
      <c r="BV86" s="16">
        <v>0</v>
      </c>
      <c r="BW86" s="16">
        <v>0</v>
      </c>
      <c r="BX86" s="16">
        <v>0</v>
      </c>
      <c r="BY86" s="16">
        <v>0</v>
      </c>
      <c r="BZ86" s="16">
        <v>0</v>
      </c>
      <c r="CA86" s="16">
        <v>0</v>
      </c>
      <c r="CB86" s="16">
        <v>0</v>
      </c>
      <c r="CC86" s="16">
        <v>0</v>
      </c>
      <c r="CD86" s="16">
        <v>0</v>
      </c>
      <c r="CE86" s="16">
        <v>0</v>
      </c>
      <c r="CF86" s="16">
        <v>0</v>
      </c>
      <c r="CG86" s="16">
        <v>0</v>
      </c>
      <c r="CH86" s="16">
        <v>0</v>
      </c>
      <c r="CI86" s="16">
        <v>0</v>
      </c>
      <c r="CK86" s="28" t="s">
        <v>383</v>
      </c>
    </row>
    <row r="87" spans="1:89" x14ac:dyDescent="0.25">
      <c r="A87" s="17">
        <v>84</v>
      </c>
      <c r="B87" s="17">
        <v>84</v>
      </c>
      <c r="C87" s="17" t="s">
        <v>77</v>
      </c>
      <c r="D87" s="18" t="s">
        <v>102</v>
      </c>
      <c r="E87" s="19">
        <v>2802042</v>
      </c>
      <c r="F87" s="16">
        <v>13382.819999999998</v>
      </c>
      <c r="G87" s="16">
        <v>5254.8600000000006</v>
      </c>
      <c r="H87" s="16">
        <v>0</v>
      </c>
      <c r="I87" s="16">
        <v>494.8</v>
      </c>
      <c r="J87" s="16">
        <v>68.08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494.8</v>
      </c>
      <c r="V87" s="16">
        <v>70.8</v>
      </c>
      <c r="W87" s="16">
        <v>0</v>
      </c>
      <c r="X87" s="16">
        <v>0</v>
      </c>
      <c r="Y87" s="16">
        <v>0</v>
      </c>
      <c r="Z87" s="16">
        <v>0</v>
      </c>
      <c r="AA87" s="16">
        <v>2613.6</v>
      </c>
      <c r="AB87" s="16">
        <v>217.84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K87" s="16">
        <v>13516.639999999998</v>
      </c>
      <c r="AL87" s="16">
        <v>5307.4000000000005</v>
      </c>
      <c r="AM87" s="16">
        <v>0</v>
      </c>
      <c r="AN87" s="16">
        <v>499.74</v>
      </c>
      <c r="AO87" s="16">
        <v>68.760000000000005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499.74</v>
      </c>
      <c r="BA87" s="16">
        <v>71.5</v>
      </c>
      <c r="BB87" s="16">
        <v>0</v>
      </c>
      <c r="BC87" s="16">
        <v>0</v>
      </c>
      <c r="BD87" s="16">
        <v>0</v>
      </c>
      <c r="BE87" s="16">
        <v>0</v>
      </c>
      <c r="BF87" s="16">
        <v>2639.73</v>
      </c>
      <c r="BG87" s="16">
        <v>220.01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0</v>
      </c>
      <c r="BP87" s="16">
        <v>0</v>
      </c>
      <c r="BQ87" s="16">
        <v>0</v>
      </c>
      <c r="BR87" s="16">
        <v>0</v>
      </c>
      <c r="BS87" s="16">
        <v>0</v>
      </c>
      <c r="BT87" s="16">
        <v>0</v>
      </c>
      <c r="BU87" s="16">
        <v>0</v>
      </c>
      <c r="BV87" s="16">
        <v>0</v>
      </c>
      <c r="BW87" s="16">
        <v>0</v>
      </c>
      <c r="BX87" s="16">
        <v>0</v>
      </c>
      <c r="BY87" s="16">
        <v>0</v>
      </c>
      <c r="BZ87" s="16">
        <v>0</v>
      </c>
      <c r="CA87" s="16">
        <v>0</v>
      </c>
      <c r="CB87" s="16">
        <v>0</v>
      </c>
      <c r="CC87" s="16">
        <v>0</v>
      </c>
      <c r="CD87" s="16">
        <v>0</v>
      </c>
      <c r="CE87" s="16">
        <v>0</v>
      </c>
      <c r="CF87" s="16">
        <v>0</v>
      </c>
      <c r="CG87" s="16">
        <v>0</v>
      </c>
      <c r="CH87" s="16">
        <v>0</v>
      </c>
      <c r="CI87" s="16">
        <v>0</v>
      </c>
      <c r="CK87" s="28" t="s">
        <v>384</v>
      </c>
    </row>
    <row r="88" spans="1:89" x14ac:dyDescent="0.25">
      <c r="A88" s="17">
        <v>85</v>
      </c>
      <c r="B88" s="17">
        <v>85</v>
      </c>
      <c r="C88" s="17" t="s">
        <v>77</v>
      </c>
      <c r="D88" s="18" t="s">
        <v>47</v>
      </c>
      <c r="E88" s="19">
        <v>2809032</v>
      </c>
      <c r="F88" s="16">
        <v>35134.11</v>
      </c>
      <c r="G88" s="16">
        <v>12796.78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K88" s="16">
        <v>35485.449999999997</v>
      </c>
      <c r="AL88" s="16">
        <v>12924.74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v>0</v>
      </c>
      <c r="BL88" s="16">
        <v>0</v>
      </c>
      <c r="BM88" s="16">
        <v>0</v>
      </c>
      <c r="BN88" s="16">
        <v>0</v>
      </c>
      <c r="BP88" s="16">
        <v>0</v>
      </c>
      <c r="BQ88" s="16">
        <v>0</v>
      </c>
      <c r="BR88" s="16">
        <v>0</v>
      </c>
      <c r="BS88" s="16">
        <v>0</v>
      </c>
      <c r="BT88" s="16">
        <v>0</v>
      </c>
      <c r="BU88" s="16">
        <v>0</v>
      </c>
      <c r="BV88" s="16">
        <v>0</v>
      </c>
      <c r="BW88" s="16">
        <v>0</v>
      </c>
      <c r="BX88" s="16">
        <v>0</v>
      </c>
      <c r="BY88" s="16">
        <v>0</v>
      </c>
      <c r="BZ88" s="16">
        <v>0</v>
      </c>
      <c r="CA88" s="16">
        <v>0</v>
      </c>
      <c r="CB88" s="16">
        <v>0</v>
      </c>
      <c r="CC88" s="16">
        <v>0</v>
      </c>
      <c r="CD88" s="16">
        <v>0</v>
      </c>
      <c r="CE88" s="16">
        <v>0</v>
      </c>
      <c r="CF88" s="16">
        <v>0</v>
      </c>
      <c r="CG88" s="16">
        <v>0</v>
      </c>
      <c r="CH88" s="16">
        <v>0</v>
      </c>
      <c r="CI88" s="16">
        <v>0</v>
      </c>
      <c r="CK88" s="28" t="s">
        <v>385</v>
      </c>
    </row>
    <row r="89" spans="1:89" x14ac:dyDescent="0.25">
      <c r="A89" s="17">
        <v>86</v>
      </c>
      <c r="B89" s="17">
        <v>86</v>
      </c>
      <c r="C89" s="17" t="s">
        <v>77</v>
      </c>
      <c r="D89" s="18" t="s">
        <v>49</v>
      </c>
      <c r="E89" s="19">
        <v>2807052</v>
      </c>
      <c r="F89" s="16">
        <v>119453.4</v>
      </c>
      <c r="G89" s="16">
        <v>47293.42</v>
      </c>
      <c r="H89" s="16">
        <v>0</v>
      </c>
      <c r="I89" s="16">
        <v>960.5</v>
      </c>
      <c r="J89" s="16">
        <v>204.20999999999998</v>
      </c>
      <c r="K89" s="16">
        <v>0</v>
      </c>
      <c r="L89" s="16">
        <v>1306.8</v>
      </c>
      <c r="M89" s="16">
        <v>76.239999999999995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1180.8700000000001</v>
      </c>
      <c r="V89" s="16">
        <v>141.6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K89" s="16">
        <v>120647.93</v>
      </c>
      <c r="AL89" s="16">
        <v>47766.35</v>
      </c>
      <c r="AM89" s="16">
        <v>0</v>
      </c>
      <c r="AN89" s="16">
        <v>970.1</v>
      </c>
      <c r="AO89" s="16">
        <v>206.24999999999997</v>
      </c>
      <c r="AP89" s="16">
        <v>0</v>
      </c>
      <c r="AQ89" s="16">
        <v>1319.86</v>
      </c>
      <c r="AR89" s="16">
        <v>77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6">
        <v>1192.67</v>
      </c>
      <c r="BA89" s="16">
        <v>143.01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0</v>
      </c>
      <c r="BH89" s="16">
        <v>0</v>
      </c>
      <c r="BI89" s="16">
        <v>0</v>
      </c>
      <c r="BJ89" s="16">
        <v>0</v>
      </c>
      <c r="BK89" s="16">
        <v>0</v>
      </c>
      <c r="BL89" s="16">
        <v>0</v>
      </c>
      <c r="BM89" s="16">
        <v>0</v>
      </c>
      <c r="BN89" s="16">
        <v>0</v>
      </c>
      <c r="BP89" s="16">
        <v>0</v>
      </c>
      <c r="BQ89" s="16">
        <v>0</v>
      </c>
      <c r="BR89" s="16">
        <v>0</v>
      </c>
      <c r="BS89" s="16">
        <v>0</v>
      </c>
      <c r="BT89" s="16">
        <v>0</v>
      </c>
      <c r="BU89" s="16">
        <v>0</v>
      </c>
      <c r="BV89" s="16">
        <v>0</v>
      </c>
      <c r="BW89" s="16">
        <v>0</v>
      </c>
      <c r="BX89" s="16">
        <v>0</v>
      </c>
      <c r="BY89" s="16">
        <v>0</v>
      </c>
      <c r="BZ89" s="16">
        <v>0</v>
      </c>
      <c r="CA89" s="16">
        <v>0</v>
      </c>
      <c r="CB89" s="16">
        <v>0</v>
      </c>
      <c r="CC89" s="16">
        <v>0</v>
      </c>
      <c r="CD89" s="16">
        <v>0</v>
      </c>
      <c r="CE89" s="16">
        <v>0</v>
      </c>
      <c r="CF89" s="16">
        <v>0</v>
      </c>
      <c r="CG89" s="16">
        <v>0</v>
      </c>
      <c r="CH89" s="16">
        <v>0</v>
      </c>
      <c r="CI89" s="16">
        <v>0</v>
      </c>
      <c r="CK89" s="28" t="s">
        <v>386</v>
      </c>
    </row>
    <row r="90" spans="1:89" x14ac:dyDescent="0.25">
      <c r="A90" s="17">
        <v>87</v>
      </c>
      <c r="B90" s="17">
        <v>87</v>
      </c>
      <c r="C90" s="17" t="s">
        <v>77</v>
      </c>
      <c r="D90" s="18" t="s">
        <v>103</v>
      </c>
      <c r="E90" s="19">
        <v>2809042</v>
      </c>
      <c r="F90" s="16">
        <v>27438.840000000004</v>
      </c>
      <c r="G90" s="16">
        <v>9284.5499999999993</v>
      </c>
      <c r="H90" s="16">
        <v>0</v>
      </c>
      <c r="I90" s="16">
        <v>0</v>
      </c>
      <c r="J90" s="16">
        <v>0</v>
      </c>
      <c r="K90" s="16">
        <v>0</v>
      </c>
      <c r="L90" s="16">
        <v>392.04</v>
      </c>
      <c r="M90" s="16">
        <v>152.46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K90" s="16">
        <v>27713.220000000005</v>
      </c>
      <c r="AL90" s="16">
        <v>9377.39</v>
      </c>
      <c r="AM90" s="16">
        <v>0</v>
      </c>
      <c r="AN90" s="16">
        <v>0</v>
      </c>
      <c r="AO90" s="16">
        <v>0</v>
      </c>
      <c r="AP90" s="16">
        <v>0</v>
      </c>
      <c r="AQ90" s="16">
        <v>395.96000000000004</v>
      </c>
      <c r="AR90" s="16">
        <v>153.98000000000002</v>
      </c>
      <c r="AS90" s="16">
        <v>0</v>
      </c>
      <c r="AT90" s="16">
        <v>0</v>
      </c>
      <c r="AU90" s="16">
        <v>0</v>
      </c>
      <c r="AV90" s="16">
        <v>0</v>
      </c>
      <c r="AW90" s="16">
        <v>0</v>
      </c>
      <c r="AX90" s="16">
        <v>0</v>
      </c>
      <c r="AY90" s="16">
        <v>0</v>
      </c>
      <c r="AZ90" s="16">
        <v>0</v>
      </c>
      <c r="BA90" s="16">
        <v>0</v>
      </c>
      <c r="BB90" s="16">
        <v>0</v>
      </c>
      <c r="BC90" s="16">
        <v>0</v>
      </c>
      <c r="BD90" s="16">
        <v>0</v>
      </c>
      <c r="BE90" s="16">
        <v>0</v>
      </c>
      <c r="BF90" s="16">
        <v>0</v>
      </c>
      <c r="BG90" s="16">
        <v>0</v>
      </c>
      <c r="BH90" s="16">
        <v>0</v>
      </c>
      <c r="BI90" s="16">
        <v>0</v>
      </c>
      <c r="BJ90" s="16">
        <v>0</v>
      </c>
      <c r="BK90" s="16">
        <v>0</v>
      </c>
      <c r="BL90" s="16">
        <v>0</v>
      </c>
      <c r="BM90" s="16">
        <v>0</v>
      </c>
      <c r="BN90" s="16">
        <v>0</v>
      </c>
      <c r="BP90" s="16">
        <v>0</v>
      </c>
      <c r="BQ90" s="16">
        <v>0</v>
      </c>
      <c r="BR90" s="16">
        <v>0</v>
      </c>
      <c r="BS90" s="16">
        <v>0</v>
      </c>
      <c r="BT90" s="16">
        <v>0</v>
      </c>
      <c r="BU90" s="16">
        <v>0</v>
      </c>
      <c r="BV90" s="16">
        <v>0</v>
      </c>
      <c r="BW90" s="16">
        <v>0</v>
      </c>
      <c r="BX90" s="16">
        <v>0</v>
      </c>
      <c r="BY90" s="16">
        <v>0</v>
      </c>
      <c r="BZ90" s="16">
        <v>0</v>
      </c>
      <c r="CA90" s="16">
        <v>0</v>
      </c>
      <c r="CB90" s="16">
        <v>0</v>
      </c>
      <c r="CC90" s="16">
        <v>0</v>
      </c>
      <c r="CD90" s="16">
        <v>0</v>
      </c>
      <c r="CE90" s="16">
        <v>0</v>
      </c>
      <c r="CF90" s="16">
        <v>0</v>
      </c>
      <c r="CG90" s="16">
        <v>0</v>
      </c>
      <c r="CH90" s="16">
        <v>0</v>
      </c>
      <c r="CI90" s="16">
        <v>0</v>
      </c>
      <c r="CK90" s="28" t="s">
        <v>387</v>
      </c>
    </row>
    <row r="91" spans="1:89" x14ac:dyDescent="0.25">
      <c r="A91" s="17">
        <v>88</v>
      </c>
      <c r="B91" s="17">
        <v>88</v>
      </c>
      <c r="C91" s="17" t="s">
        <v>77</v>
      </c>
      <c r="D91" s="18" t="s">
        <v>104</v>
      </c>
      <c r="E91" s="19">
        <v>2815042</v>
      </c>
      <c r="F91" s="16">
        <v>32437.350000000002</v>
      </c>
      <c r="G91" s="16">
        <v>12660.580000000002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K91" s="16">
        <v>32761.72</v>
      </c>
      <c r="AL91" s="16">
        <v>12787.180000000002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v>0</v>
      </c>
      <c r="BL91" s="16">
        <v>0</v>
      </c>
      <c r="BM91" s="16">
        <v>0</v>
      </c>
      <c r="BN91" s="16">
        <v>0</v>
      </c>
      <c r="BP91" s="16">
        <v>0</v>
      </c>
      <c r="BQ91" s="16">
        <v>0</v>
      </c>
      <c r="BR91" s="16">
        <v>0</v>
      </c>
      <c r="BS91" s="16">
        <v>0</v>
      </c>
      <c r="BT91" s="16">
        <v>0</v>
      </c>
      <c r="BU91" s="16">
        <v>0</v>
      </c>
      <c r="BV91" s="16">
        <v>0</v>
      </c>
      <c r="BW91" s="16">
        <v>0</v>
      </c>
      <c r="BX91" s="16">
        <v>0</v>
      </c>
      <c r="BY91" s="16">
        <v>0</v>
      </c>
      <c r="BZ91" s="16">
        <v>0</v>
      </c>
      <c r="CA91" s="16">
        <v>0</v>
      </c>
      <c r="CB91" s="16">
        <v>0</v>
      </c>
      <c r="CC91" s="16">
        <v>0</v>
      </c>
      <c r="CD91" s="16">
        <v>0</v>
      </c>
      <c r="CE91" s="16">
        <v>0</v>
      </c>
      <c r="CF91" s="16">
        <v>0</v>
      </c>
      <c r="CG91" s="16">
        <v>0</v>
      </c>
      <c r="CH91" s="16">
        <v>0</v>
      </c>
      <c r="CI91" s="16">
        <v>0</v>
      </c>
      <c r="CK91" s="28" t="s">
        <v>388</v>
      </c>
    </row>
    <row r="92" spans="1:89" x14ac:dyDescent="0.25">
      <c r="A92" s="17">
        <v>89</v>
      </c>
      <c r="B92" s="17">
        <v>89</v>
      </c>
      <c r="C92" s="17" t="s">
        <v>77</v>
      </c>
      <c r="D92" s="18" t="s">
        <v>105</v>
      </c>
      <c r="E92" s="19">
        <v>2815052</v>
      </c>
      <c r="F92" s="16">
        <v>43953.03</v>
      </c>
      <c r="G92" s="16">
        <v>16336.39</v>
      </c>
      <c r="H92" s="16">
        <v>206.91000000000003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K92" s="16">
        <v>44392.56</v>
      </c>
      <c r="AL92" s="16">
        <v>16499.75</v>
      </c>
      <c r="AM92" s="16">
        <v>208.97000000000003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0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0</v>
      </c>
      <c r="BG92" s="16">
        <v>0</v>
      </c>
      <c r="BH92" s="16">
        <v>0</v>
      </c>
      <c r="BI92" s="16">
        <v>0</v>
      </c>
      <c r="BJ92" s="16">
        <v>0</v>
      </c>
      <c r="BK92" s="16">
        <v>0</v>
      </c>
      <c r="BL92" s="16">
        <v>0</v>
      </c>
      <c r="BM92" s="16">
        <v>0</v>
      </c>
      <c r="BN92" s="16">
        <v>0</v>
      </c>
      <c r="BP92" s="16">
        <v>98.01</v>
      </c>
      <c r="BQ92" s="16">
        <v>108.9</v>
      </c>
      <c r="BR92" s="16">
        <v>0</v>
      </c>
      <c r="BS92" s="16">
        <v>0</v>
      </c>
      <c r="BT92" s="16">
        <v>0</v>
      </c>
      <c r="BU92" s="16">
        <v>0</v>
      </c>
      <c r="BV92" s="16">
        <v>0</v>
      </c>
      <c r="BW92" s="16">
        <v>0</v>
      </c>
      <c r="BX92" s="16">
        <v>0</v>
      </c>
      <c r="BY92" s="16">
        <v>0</v>
      </c>
      <c r="BZ92" s="16">
        <v>0</v>
      </c>
      <c r="CA92" s="16">
        <v>0</v>
      </c>
      <c r="CB92" s="16">
        <v>0</v>
      </c>
      <c r="CC92" s="16">
        <v>0</v>
      </c>
      <c r="CD92" s="16">
        <v>0</v>
      </c>
      <c r="CE92" s="16">
        <v>0</v>
      </c>
      <c r="CF92" s="16">
        <v>0</v>
      </c>
      <c r="CG92" s="16">
        <v>0</v>
      </c>
      <c r="CH92" s="16">
        <v>0</v>
      </c>
      <c r="CI92" s="16">
        <v>0</v>
      </c>
      <c r="CK92" s="28" t="s">
        <v>389</v>
      </c>
    </row>
    <row r="93" spans="1:89" x14ac:dyDescent="0.25">
      <c r="A93" s="17">
        <v>90</v>
      </c>
      <c r="B93" s="17">
        <v>90</v>
      </c>
      <c r="C93" s="17" t="s">
        <v>77</v>
      </c>
      <c r="D93" s="18" t="s">
        <v>106</v>
      </c>
      <c r="E93" s="19">
        <v>2804042</v>
      </c>
      <c r="F93" s="16">
        <v>24550.019999999997</v>
      </c>
      <c r="G93" s="16">
        <v>10781.93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K93" s="16">
        <v>24795.519999999997</v>
      </c>
      <c r="AL93" s="16">
        <v>10889.74</v>
      </c>
      <c r="AM93" s="16">
        <v>0</v>
      </c>
      <c r="AN93" s="16">
        <v>0</v>
      </c>
      <c r="AO93" s="16">
        <v>0</v>
      </c>
      <c r="AP93" s="16">
        <v>0</v>
      </c>
      <c r="AQ93" s="16">
        <v>0</v>
      </c>
      <c r="AR93" s="16">
        <v>0</v>
      </c>
      <c r="AS93" s="16">
        <v>0</v>
      </c>
      <c r="AT93" s="16">
        <v>0</v>
      </c>
      <c r="AU93" s="16">
        <v>0</v>
      </c>
      <c r="AV93" s="16">
        <v>0</v>
      </c>
      <c r="AW93" s="16">
        <v>0</v>
      </c>
      <c r="AX93" s="16">
        <v>0</v>
      </c>
      <c r="AY93" s="16">
        <v>0</v>
      </c>
      <c r="AZ93" s="16">
        <v>0</v>
      </c>
      <c r="BA93" s="16">
        <v>0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6">
        <v>0</v>
      </c>
      <c r="BH93" s="16">
        <v>0</v>
      </c>
      <c r="BI93" s="16">
        <v>0</v>
      </c>
      <c r="BJ93" s="16">
        <v>0</v>
      </c>
      <c r="BK93" s="16">
        <v>0</v>
      </c>
      <c r="BL93" s="16">
        <v>0</v>
      </c>
      <c r="BM93" s="16">
        <v>0</v>
      </c>
      <c r="BN93" s="16">
        <v>0</v>
      </c>
      <c r="BP93" s="16">
        <v>0</v>
      </c>
      <c r="BQ93" s="16">
        <v>0</v>
      </c>
      <c r="BR93" s="16">
        <v>0</v>
      </c>
      <c r="BS93" s="16">
        <v>0</v>
      </c>
      <c r="BT93" s="16">
        <v>0</v>
      </c>
      <c r="BU93" s="16">
        <v>0</v>
      </c>
      <c r="BV93" s="16">
        <v>0</v>
      </c>
      <c r="BW93" s="16">
        <v>0</v>
      </c>
      <c r="BX93" s="16">
        <v>0</v>
      </c>
      <c r="BY93" s="16">
        <v>0</v>
      </c>
      <c r="BZ93" s="16">
        <v>0</v>
      </c>
      <c r="CA93" s="16">
        <v>0</v>
      </c>
      <c r="CB93" s="16">
        <v>0</v>
      </c>
      <c r="CC93" s="16">
        <v>0</v>
      </c>
      <c r="CD93" s="16">
        <v>0</v>
      </c>
      <c r="CE93" s="16">
        <v>0</v>
      </c>
      <c r="CF93" s="16">
        <v>0</v>
      </c>
      <c r="CG93" s="16">
        <v>0</v>
      </c>
      <c r="CH93" s="16">
        <v>0</v>
      </c>
      <c r="CI93" s="16">
        <v>0</v>
      </c>
      <c r="CK93" s="28" t="s">
        <v>390</v>
      </c>
    </row>
    <row r="94" spans="1:89" x14ac:dyDescent="0.25">
      <c r="A94" s="17">
        <v>91</v>
      </c>
      <c r="B94" s="17">
        <v>91</v>
      </c>
      <c r="C94" s="17" t="s">
        <v>77</v>
      </c>
      <c r="D94" s="18" t="s">
        <v>107</v>
      </c>
      <c r="E94" s="19">
        <v>2804052</v>
      </c>
      <c r="F94" s="16">
        <v>19566.359999999997</v>
      </c>
      <c r="G94" s="16">
        <v>7650.8200000000015</v>
      </c>
      <c r="H94" s="16">
        <v>393.04999999999995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K94" s="16">
        <v>19762.019999999997</v>
      </c>
      <c r="AL94" s="16">
        <v>7727.3200000000015</v>
      </c>
      <c r="AM94" s="16">
        <v>396.97999999999996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6">
        <v>0</v>
      </c>
      <c r="AY94" s="16">
        <v>0</v>
      </c>
      <c r="AZ94" s="16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6">
        <v>0</v>
      </c>
      <c r="BH94" s="16">
        <v>0</v>
      </c>
      <c r="BI94" s="16">
        <v>0</v>
      </c>
      <c r="BJ94" s="16">
        <v>0</v>
      </c>
      <c r="BK94" s="16">
        <v>0</v>
      </c>
      <c r="BL94" s="16">
        <v>0</v>
      </c>
      <c r="BM94" s="16">
        <v>0</v>
      </c>
      <c r="BN94" s="16">
        <v>0</v>
      </c>
      <c r="BP94" s="16">
        <v>216.15</v>
      </c>
      <c r="BQ94" s="16">
        <v>176.89999999999998</v>
      </c>
      <c r="BR94" s="16">
        <v>0</v>
      </c>
      <c r="BS94" s="16">
        <v>0</v>
      </c>
      <c r="BT94" s="16">
        <v>0</v>
      </c>
      <c r="BU94" s="16">
        <v>0</v>
      </c>
      <c r="BV94" s="16">
        <v>0</v>
      </c>
      <c r="BW94" s="16">
        <v>0</v>
      </c>
      <c r="BX94" s="16">
        <v>0</v>
      </c>
      <c r="BY94" s="16">
        <v>0</v>
      </c>
      <c r="BZ94" s="16">
        <v>0</v>
      </c>
      <c r="CA94" s="16">
        <v>0</v>
      </c>
      <c r="CB94" s="16">
        <v>0</v>
      </c>
      <c r="CC94" s="16">
        <v>0</v>
      </c>
      <c r="CD94" s="16">
        <v>0</v>
      </c>
      <c r="CE94" s="16">
        <v>0</v>
      </c>
      <c r="CF94" s="16">
        <v>0</v>
      </c>
      <c r="CG94" s="16">
        <v>0</v>
      </c>
      <c r="CH94" s="16">
        <v>0</v>
      </c>
      <c r="CI94" s="16">
        <v>0</v>
      </c>
      <c r="CK94" s="28" t="s">
        <v>391</v>
      </c>
    </row>
    <row r="95" spans="1:89" x14ac:dyDescent="0.25">
      <c r="A95" s="17">
        <v>92</v>
      </c>
      <c r="B95" s="17">
        <v>92</v>
      </c>
      <c r="C95" s="17" t="s">
        <v>77</v>
      </c>
      <c r="D95" s="18" t="s">
        <v>108</v>
      </c>
      <c r="E95" s="19">
        <v>2806062</v>
      </c>
      <c r="F95" s="16">
        <v>22972.950000000004</v>
      </c>
      <c r="G95" s="16">
        <v>7324.2400000000007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K95" s="16">
        <v>23202.670000000006</v>
      </c>
      <c r="AL95" s="16">
        <v>7397.4800000000005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16">
        <v>0</v>
      </c>
      <c r="BJ95" s="16">
        <v>0</v>
      </c>
      <c r="BK95" s="16">
        <v>0</v>
      </c>
      <c r="BL95" s="16">
        <v>0</v>
      </c>
      <c r="BM95" s="16">
        <v>0</v>
      </c>
      <c r="BN95" s="16">
        <v>0</v>
      </c>
      <c r="BP95" s="16">
        <v>0</v>
      </c>
      <c r="BQ95" s="16">
        <v>0</v>
      </c>
      <c r="BR95" s="16">
        <v>0</v>
      </c>
      <c r="BS95" s="16">
        <v>0</v>
      </c>
      <c r="BT95" s="16">
        <v>0</v>
      </c>
      <c r="BU95" s="16">
        <v>0</v>
      </c>
      <c r="BV95" s="16">
        <v>0</v>
      </c>
      <c r="BW95" s="16">
        <v>0</v>
      </c>
      <c r="BX95" s="16">
        <v>0</v>
      </c>
      <c r="BY95" s="16">
        <v>0</v>
      </c>
      <c r="BZ95" s="16">
        <v>0</v>
      </c>
      <c r="CA95" s="16">
        <v>0</v>
      </c>
      <c r="CB95" s="16">
        <v>0</v>
      </c>
      <c r="CC95" s="16">
        <v>0</v>
      </c>
      <c r="CD95" s="16">
        <v>0</v>
      </c>
      <c r="CE95" s="16">
        <v>0</v>
      </c>
      <c r="CF95" s="16">
        <v>0</v>
      </c>
      <c r="CG95" s="16">
        <v>0</v>
      </c>
      <c r="CH95" s="16">
        <v>0</v>
      </c>
      <c r="CI95" s="16">
        <v>0</v>
      </c>
      <c r="CK95" s="28" t="s">
        <v>392</v>
      </c>
    </row>
    <row r="96" spans="1:89" x14ac:dyDescent="0.25">
      <c r="A96" s="17">
        <v>93</v>
      </c>
      <c r="B96" s="17">
        <v>93</v>
      </c>
      <c r="C96" s="17" t="s">
        <v>77</v>
      </c>
      <c r="D96" s="18" t="s">
        <v>55</v>
      </c>
      <c r="E96" s="19">
        <v>2810032</v>
      </c>
      <c r="F96" s="16">
        <v>36786.42</v>
      </c>
      <c r="G96" s="16">
        <v>13368.490000000002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494.8</v>
      </c>
      <c r="V96" s="16">
        <v>70.8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K96" s="16">
        <v>37154.28</v>
      </c>
      <c r="AL96" s="16">
        <v>13502.170000000002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499.74</v>
      </c>
      <c r="BA96" s="16">
        <v>71.5</v>
      </c>
      <c r="BB96" s="16">
        <v>0</v>
      </c>
      <c r="BC96" s="16">
        <v>0</v>
      </c>
      <c r="BD96" s="16">
        <v>0</v>
      </c>
      <c r="BE96" s="16">
        <v>0</v>
      </c>
      <c r="BF96" s="16">
        <v>0</v>
      </c>
      <c r="BG96" s="16">
        <v>0</v>
      </c>
      <c r="BH96" s="16">
        <v>0</v>
      </c>
      <c r="BI96" s="16">
        <v>0</v>
      </c>
      <c r="BJ96" s="16">
        <v>0</v>
      </c>
      <c r="BK96" s="16">
        <v>0</v>
      </c>
      <c r="BL96" s="16">
        <v>0</v>
      </c>
      <c r="BM96" s="16">
        <v>0</v>
      </c>
      <c r="BN96" s="16">
        <v>0</v>
      </c>
      <c r="BP96" s="16">
        <v>0</v>
      </c>
      <c r="BQ96" s="16">
        <v>0</v>
      </c>
      <c r="BR96" s="16">
        <v>0</v>
      </c>
      <c r="BS96" s="16">
        <v>0</v>
      </c>
      <c r="BT96" s="16">
        <v>0</v>
      </c>
      <c r="BU96" s="16">
        <v>0</v>
      </c>
      <c r="BV96" s="16">
        <v>0</v>
      </c>
      <c r="BW96" s="16">
        <v>0</v>
      </c>
      <c r="BX96" s="16">
        <v>0</v>
      </c>
      <c r="BY96" s="16">
        <v>0</v>
      </c>
      <c r="BZ96" s="16">
        <v>0</v>
      </c>
      <c r="CA96" s="16">
        <v>0</v>
      </c>
      <c r="CB96" s="16">
        <v>0</v>
      </c>
      <c r="CC96" s="16">
        <v>0</v>
      </c>
      <c r="CD96" s="16">
        <v>0</v>
      </c>
      <c r="CE96" s="16">
        <v>0</v>
      </c>
      <c r="CF96" s="16">
        <v>0</v>
      </c>
      <c r="CG96" s="16">
        <v>0</v>
      </c>
      <c r="CH96" s="16">
        <v>0</v>
      </c>
      <c r="CI96" s="16">
        <v>0</v>
      </c>
      <c r="CK96" s="28" t="s">
        <v>393</v>
      </c>
    </row>
    <row r="97" spans="1:89" x14ac:dyDescent="0.25">
      <c r="A97" s="17">
        <v>94</v>
      </c>
      <c r="B97" s="17">
        <v>94</v>
      </c>
      <c r="C97" s="17" t="s">
        <v>77</v>
      </c>
      <c r="D97" s="18" t="s">
        <v>57</v>
      </c>
      <c r="E97" s="19">
        <v>2812052</v>
      </c>
      <c r="F97" s="16">
        <v>73645.11</v>
      </c>
      <c r="G97" s="16">
        <v>24368.43</v>
      </c>
      <c r="H97" s="16">
        <v>0</v>
      </c>
      <c r="I97" s="16">
        <v>0</v>
      </c>
      <c r="J97" s="16">
        <v>0</v>
      </c>
      <c r="K97" s="16">
        <v>0</v>
      </c>
      <c r="L97" s="16">
        <v>1019.7</v>
      </c>
      <c r="M97" s="16">
        <v>152.47999999999999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K97" s="16">
        <v>74381.56</v>
      </c>
      <c r="AL97" s="16">
        <v>24612.11</v>
      </c>
      <c r="AM97" s="16">
        <v>0</v>
      </c>
      <c r="AN97" s="16">
        <v>0</v>
      </c>
      <c r="AO97" s="16">
        <v>0</v>
      </c>
      <c r="AP97" s="16">
        <v>0</v>
      </c>
      <c r="AQ97" s="16">
        <v>1029.8900000000001</v>
      </c>
      <c r="AR97" s="16">
        <v>154</v>
      </c>
      <c r="AS97" s="16">
        <v>0</v>
      </c>
      <c r="AT97" s="16">
        <v>0</v>
      </c>
      <c r="AU97" s="16">
        <v>0</v>
      </c>
      <c r="AV97" s="16">
        <v>0</v>
      </c>
      <c r="AW97" s="16">
        <v>0</v>
      </c>
      <c r="AX97" s="16">
        <v>0</v>
      </c>
      <c r="AY97" s="16">
        <v>0</v>
      </c>
      <c r="AZ97" s="16">
        <v>0</v>
      </c>
      <c r="BA97" s="16">
        <v>0</v>
      </c>
      <c r="BB97" s="16">
        <v>0</v>
      </c>
      <c r="BC97" s="16">
        <v>0</v>
      </c>
      <c r="BD97" s="16">
        <v>0</v>
      </c>
      <c r="BE97" s="16">
        <v>0</v>
      </c>
      <c r="BF97" s="16">
        <v>0</v>
      </c>
      <c r="BG97" s="16">
        <v>0</v>
      </c>
      <c r="BH97" s="16">
        <v>0</v>
      </c>
      <c r="BI97" s="16">
        <v>0</v>
      </c>
      <c r="BJ97" s="16">
        <v>0</v>
      </c>
      <c r="BK97" s="16">
        <v>0</v>
      </c>
      <c r="BL97" s="16">
        <v>0</v>
      </c>
      <c r="BM97" s="16">
        <v>0</v>
      </c>
      <c r="BN97" s="16">
        <v>0</v>
      </c>
      <c r="BP97" s="16">
        <v>0</v>
      </c>
      <c r="BQ97" s="16">
        <v>0</v>
      </c>
      <c r="BR97" s="16">
        <v>0</v>
      </c>
      <c r="BS97" s="16">
        <v>0</v>
      </c>
      <c r="BT97" s="16">
        <v>0</v>
      </c>
      <c r="BU97" s="16">
        <v>0</v>
      </c>
      <c r="BV97" s="16">
        <v>0</v>
      </c>
      <c r="BW97" s="16">
        <v>0</v>
      </c>
      <c r="BX97" s="16">
        <v>0</v>
      </c>
      <c r="BY97" s="16">
        <v>0</v>
      </c>
      <c r="BZ97" s="16">
        <v>0</v>
      </c>
      <c r="CA97" s="16">
        <v>0</v>
      </c>
      <c r="CB97" s="16">
        <v>0</v>
      </c>
      <c r="CC97" s="16">
        <v>0</v>
      </c>
      <c r="CD97" s="16">
        <v>0</v>
      </c>
      <c r="CE97" s="16">
        <v>0</v>
      </c>
      <c r="CF97" s="16">
        <v>0</v>
      </c>
      <c r="CG97" s="16">
        <v>0</v>
      </c>
      <c r="CH97" s="16">
        <v>0</v>
      </c>
      <c r="CI97" s="16">
        <v>0</v>
      </c>
      <c r="CK97" s="28" t="s">
        <v>394</v>
      </c>
    </row>
    <row r="98" spans="1:89" x14ac:dyDescent="0.25">
      <c r="A98" s="17">
        <v>95</v>
      </c>
      <c r="B98" s="17">
        <v>95</v>
      </c>
      <c r="C98" s="17" t="s">
        <v>77</v>
      </c>
      <c r="D98" s="18" t="s">
        <v>63</v>
      </c>
      <c r="E98" s="19">
        <v>2815092</v>
      </c>
      <c r="F98" s="16">
        <v>106756.65000000002</v>
      </c>
      <c r="G98" s="16">
        <v>38308.74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K98" s="16">
        <v>107824.21000000002</v>
      </c>
      <c r="AL98" s="16">
        <v>38691.82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16">
        <v>0</v>
      </c>
      <c r="AU98" s="16">
        <v>0</v>
      </c>
      <c r="AV98" s="16">
        <v>0</v>
      </c>
      <c r="AW98" s="16">
        <v>0</v>
      </c>
      <c r="AX98" s="16">
        <v>0</v>
      </c>
      <c r="AY98" s="16">
        <v>0</v>
      </c>
      <c r="AZ98" s="16">
        <v>0</v>
      </c>
      <c r="BA98" s="16">
        <v>0</v>
      </c>
      <c r="BB98" s="16">
        <v>0</v>
      </c>
      <c r="BC98" s="16">
        <v>0</v>
      </c>
      <c r="BD98" s="16">
        <v>0</v>
      </c>
      <c r="BE98" s="16">
        <v>0</v>
      </c>
      <c r="BF98" s="16">
        <v>0</v>
      </c>
      <c r="BG98" s="16">
        <v>0</v>
      </c>
      <c r="BH98" s="16">
        <v>0</v>
      </c>
      <c r="BI98" s="16">
        <v>0</v>
      </c>
      <c r="BJ98" s="16">
        <v>0</v>
      </c>
      <c r="BK98" s="16">
        <v>0</v>
      </c>
      <c r="BL98" s="16">
        <v>0</v>
      </c>
      <c r="BM98" s="16">
        <v>0</v>
      </c>
      <c r="BN98" s="16">
        <v>0</v>
      </c>
      <c r="BP98" s="16">
        <v>0</v>
      </c>
      <c r="BQ98" s="16">
        <v>0</v>
      </c>
      <c r="BR98" s="16">
        <v>0</v>
      </c>
      <c r="BS98" s="16">
        <v>0</v>
      </c>
      <c r="BT98" s="16">
        <v>0</v>
      </c>
      <c r="BU98" s="16">
        <v>0</v>
      </c>
      <c r="BV98" s="16">
        <v>0</v>
      </c>
      <c r="BW98" s="16">
        <v>0</v>
      </c>
      <c r="BX98" s="16">
        <v>0</v>
      </c>
      <c r="BY98" s="16">
        <v>0</v>
      </c>
      <c r="BZ98" s="16">
        <v>0</v>
      </c>
      <c r="CA98" s="16">
        <v>0</v>
      </c>
      <c r="CB98" s="16">
        <v>0</v>
      </c>
      <c r="CC98" s="16">
        <v>0</v>
      </c>
      <c r="CD98" s="16">
        <v>0</v>
      </c>
      <c r="CE98" s="16">
        <v>0</v>
      </c>
      <c r="CF98" s="16">
        <v>0</v>
      </c>
      <c r="CG98" s="16">
        <v>0</v>
      </c>
      <c r="CH98" s="16">
        <v>0</v>
      </c>
      <c r="CI98" s="16">
        <v>0</v>
      </c>
      <c r="CK98" s="28" t="s">
        <v>395</v>
      </c>
    </row>
    <row r="99" spans="1:89" x14ac:dyDescent="0.25">
      <c r="A99" s="17">
        <v>96</v>
      </c>
      <c r="B99" s="17">
        <v>96</v>
      </c>
      <c r="C99" s="17" t="s">
        <v>77</v>
      </c>
      <c r="D99" s="18" t="s">
        <v>109</v>
      </c>
      <c r="E99" s="19">
        <v>2810042</v>
      </c>
      <c r="F99" s="16">
        <v>41071.140000000007</v>
      </c>
      <c r="G99" s="16">
        <v>17207.570000000003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K99" s="16">
        <v>41481.850000000006</v>
      </c>
      <c r="AL99" s="16">
        <v>17379.640000000003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16">
        <v>0</v>
      </c>
      <c r="BA99" s="16">
        <v>0</v>
      </c>
      <c r="BB99" s="16">
        <v>0</v>
      </c>
      <c r="BC99" s="16">
        <v>0</v>
      </c>
      <c r="BD99" s="16">
        <v>0</v>
      </c>
      <c r="BE99" s="16">
        <v>0</v>
      </c>
      <c r="BF99" s="16">
        <v>0</v>
      </c>
      <c r="BG99" s="16">
        <v>0</v>
      </c>
      <c r="BH99" s="16">
        <v>0</v>
      </c>
      <c r="BI99" s="16">
        <v>0</v>
      </c>
      <c r="BJ99" s="16">
        <v>0</v>
      </c>
      <c r="BK99" s="16">
        <v>0</v>
      </c>
      <c r="BL99" s="16">
        <v>0</v>
      </c>
      <c r="BM99" s="16">
        <v>0</v>
      </c>
      <c r="BN99" s="16">
        <v>0</v>
      </c>
      <c r="BP99" s="16">
        <v>0</v>
      </c>
      <c r="BQ99" s="16">
        <v>0</v>
      </c>
      <c r="BR99" s="16">
        <v>0</v>
      </c>
      <c r="BS99" s="16">
        <v>0</v>
      </c>
      <c r="BT99" s="16">
        <v>0</v>
      </c>
      <c r="BU99" s="16">
        <v>0</v>
      </c>
      <c r="BV99" s="16">
        <v>0</v>
      </c>
      <c r="BW99" s="16">
        <v>0</v>
      </c>
      <c r="BX99" s="16">
        <v>0</v>
      </c>
      <c r="BY99" s="16">
        <v>0</v>
      </c>
      <c r="BZ99" s="16">
        <v>0</v>
      </c>
      <c r="CA99" s="16">
        <v>0</v>
      </c>
      <c r="CB99" s="16">
        <v>0</v>
      </c>
      <c r="CC99" s="16">
        <v>0</v>
      </c>
      <c r="CD99" s="16">
        <v>0</v>
      </c>
      <c r="CE99" s="16">
        <v>0</v>
      </c>
      <c r="CF99" s="16">
        <v>0</v>
      </c>
      <c r="CG99" s="16">
        <v>0</v>
      </c>
      <c r="CH99" s="16">
        <v>0</v>
      </c>
      <c r="CI99" s="16">
        <v>0</v>
      </c>
      <c r="CK99" s="28" t="s">
        <v>396</v>
      </c>
    </row>
    <row r="100" spans="1:89" x14ac:dyDescent="0.25">
      <c r="A100" s="17">
        <v>97</v>
      </c>
      <c r="B100" s="17">
        <v>97</v>
      </c>
      <c r="C100" s="17" t="s">
        <v>77</v>
      </c>
      <c r="D100" s="18" t="s">
        <v>110</v>
      </c>
      <c r="E100" s="19">
        <v>2802062</v>
      </c>
      <c r="F100" s="16">
        <v>20795.940000000002</v>
      </c>
      <c r="G100" s="16">
        <v>7378.5800000000008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K100" s="16">
        <v>21003.890000000003</v>
      </c>
      <c r="AL100" s="16">
        <v>7452.3600000000006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0</v>
      </c>
      <c r="AX100" s="16">
        <v>0</v>
      </c>
      <c r="AY100" s="16">
        <v>0</v>
      </c>
      <c r="AZ100" s="16">
        <v>0</v>
      </c>
      <c r="BA100" s="16">
        <v>0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6">
        <v>0</v>
      </c>
      <c r="BH100" s="16">
        <v>0</v>
      </c>
      <c r="BI100" s="16">
        <v>0</v>
      </c>
      <c r="BJ100" s="16">
        <v>0</v>
      </c>
      <c r="BK100" s="16">
        <v>0</v>
      </c>
      <c r="BL100" s="16">
        <v>0</v>
      </c>
      <c r="BM100" s="16">
        <v>0</v>
      </c>
      <c r="BN100" s="16">
        <v>0</v>
      </c>
      <c r="BP100" s="16">
        <v>0</v>
      </c>
      <c r="BQ100" s="16">
        <v>0</v>
      </c>
      <c r="BR100" s="16">
        <v>0</v>
      </c>
      <c r="BS100" s="16">
        <v>0</v>
      </c>
      <c r="BT100" s="16">
        <v>0</v>
      </c>
      <c r="BU100" s="16">
        <v>0</v>
      </c>
      <c r="BV100" s="16">
        <v>0</v>
      </c>
      <c r="BW100" s="16">
        <v>0</v>
      </c>
      <c r="BX100" s="16">
        <v>0</v>
      </c>
      <c r="BY100" s="16">
        <v>0</v>
      </c>
      <c r="BZ100" s="16">
        <v>0</v>
      </c>
      <c r="CA100" s="16">
        <v>0</v>
      </c>
      <c r="CB100" s="16">
        <v>0</v>
      </c>
      <c r="CC100" s="16">
        <v>0</v>
      </c>
      <c r="CD100" s="16">
        <v>0</v>
      </c>
      <c r="CE100" s="16">
        <v>0</v>
      </c>
      <c r="CF100" s="16">
        <v>0</v>
      </c>
      <c r="CG100" s="16">
        <v>0</v>
      </c>
      <c r="CH100" s="16">
        <v>0</v>
      </c>
      <c r="CI100" s="16">
        <v>0</v>
      </c>
      <c r="CK100" s="28" t="s">
        <v>397</v>
      </c>
    </row>
    <row r="101" spans="1:89" x14ac:dyDescent="0.25">
      <c r="A101" s="17">
        <v>98</v>
      </c>
      <c r="B101" s="17">
        <v>98</v>
      </c>
      <c r="C101" s="17" t="s">
        <v>77</v>
      </c>
      <c r="D101" s="18" t="s">
        <v>111</v>
      </c>
      <c r="E101" s="19">
        <v>2803052</v>
      </c>
      <c r="F101" s="16">
        <v>38850.57</v>
      </c>
      <c r="G101" s="16">
        <v>12824.1</v>
      </c>
      <c r="H101" s="16">
        <v>0</v>
      </c>
      <c r="I101" s="16">
        <v>0</v>
      </c>
      <c r="J101" s="16">
        <v>0</v>
      </c>
      <c r="K101" s="16">
        <v>0</v>
      </c>
      <c r="L101" s="16">
        <v>1502.82</v>
      </c>
      <c r="M101" s="16">
        <v>381.17999999999995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141.6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K101" s="16">
        <v>39239.07</v>
      </c>
      <c r="AL101" s="16">
        <v>12952.34</v>
      </c>
      <c r="AM101" s="16">
        <v>0</v>
      </c>
      <c r="AN101" s="16">
        <v>0</v>
      </c>
      <c r="AO101" s="16">
        <v>0</v>
      </c>
      <c r="AP101" s="16">
        <v>0</v>
      </c>
      <c r="AQ101" s="16">
        <v>1517.84</v>
      </c>
      <c r="AR101" s="16">
        <v>384.98999999999995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v>143.01</v>
      </c>
      <c r="BB101" s="16">
        <v>0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0</v>
      </c>
      <c r="BL101" s="16">
        <v>0</v>
      </c>
      <c r="BM101" s="16">
        <v>0</v>
      </c>
      <c r="BN101" s="16">
        <v>0</v>
      </c>
      <c r="BP101" s="16">
        <v>0</v>
      </c>
      <c r="BQ101" s="16">
        <v>0</v>
      </c>
      <c r="BR101" s="16">
        <v>0</v>
      </c>
      <c r="BS101" s="16">
        <v>0</v>
      </c>
      <c r="BT101" s="16">
        <v>0</v>
      </c>
      <c r="BU101" s="16">
        <v>0</v>
      </c>
      <c r="BV101" s="16">
        <v>0</v>
      </c>
      <c r="BW101" s="16">
        <v>0</v>
      </c>
      <c r="BX101" s="16">
        <v>0</v>
      </c>
      <c r="BY101" s="16">
        <v>0</v>
      </c>
      <c r="BZ101" s="16">
        <v>0</v>
      </c>
      <c r="CA101" s="16">
        <v>0</v>
      </c>
      <c r="CB101" s="16">
        <v>0</v>
      </c>
      <c r="CC101" s="16">
        <v>0</v>
      </c>
      <c r="CD101" s="16">
        <v>0</v>
      </c>
      <c r="CE101" s="16">
        <v>0</v>
      </c>
      <c r="CF101" s="16">
        <v>0</v>
      </c>
      <c r="CG101" s="16">
        <v>0</v>
      </c>
      <c r="CH101" s="16">
        <v>0</v>
      </c>
      <c r="CI101" s="16">
        <v>0</v>
      </c>
      <c r="CK101" s="28" t="s">
        <v>398</v>
      </c>
    </row>
    <row r="102" spans="1:89" x14ac:dyDescent="0.25">
      <c r="A102" s="17">
        <v>99</v>
      </c>
      <c r="B102" s="17">
        <v>99</v>
      </c>
      <c r="C102" s="17" t="s">
        <v>77</v>
      </c>
      <c r="D102" s="18" t="s">
        <v>112</v>
      </c>
      <c r="E102" s="19">
        <v>2819022</v>
      </c>
      <c r="F102" s="16">
        <v>16631.14</v>
      </c>
      <c r="G102" s="16">
        <v>6722.2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K102" s="16">
        <v>16797.45</v>
      </c>
      <c r="AL102" s="16">
        <v>6789.42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0</v>
      </c>
      <c r="AY102" s="16">
        <v>0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v>0</v>
      </c>
      <c r="BL102" s="16">
        <v>0</v>
      </c>
      <c r="BM102" s="16">
        <v>0</v>
      </c>
      <c r="BN102" s="16">
        <v>0</v>
      </c>
      <c r="BP102" s="16">
        <v>0</v>
      </c>
      <c r="BQ102" s="16">
        <v>0</v>
      </c>
      <c r="BR102" s="16">
        <v>0</v>
      </c>
      <c r="BS102" s="16">
        <v>0</v>
      </c>
      <c r="BT102" s="16">
        <v>0</v>
      </c>
      <c r="BU102" s="16">
        <v>0</v>
      </c>
      <c r="BV102" s="16">
        <v>0</v>
      </c>
      <c r="BW102" s="16">
        <v>0</v>
      </c>
      <c r="BX102" s="16">
        <v>0</v>
      </c>
      <c r="BY102" s="16">
        <v>0</v>
      </c>
      <c r="BZ102" s="16">
        <v>0</v>
      </c>
      <c r="CA102" s="16">
        <v>0</v>
      </c>
      <c r="CB102" s="16">
        <v>0</v>
      </c>
      <c r="CC102" s="16">
        <v>0</v>
      </c>
      <c r="CD102" s="16">
        <v>0</v>
      </c>
      <c r="CE102" s="16">
        <v>0</v>
      </c>
      <c r="CF102" s="16">
        <v>0</v>
      </c>
      <c r="CG102" s="16">
        <v>0</v>
      </c>
      <c r="CH102" s="16">
        <v>0</v>
      </c>
      <c r="CI102" s="16">
        <v>0</v>
      </c>
      <c r="CK102" s="28" t="s">
        <v>399</v>
      </c>
    </row>
    <row r="103" spans="1:89" x14ac:dyDescent="0.25">
      <c r="A103" s="17">
        <v>100</v>
      </c>
      <c r="B103" s="17">
        <v>100</v>
      </c>
      <c r="C103" s="17" t="s">
        <v>77</v>
      </c>
      <c r="D103" s="18" t="s">
        <v>113</v>
      </c>
      <c r="E103" s="19">
        <v>2805042</v>
      </c>
      <c r="F103" s="16">
        <v>44225.279999999999</v>
      </c>
      <c r="G103" s="16">
        <v>16663.100000000002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K103" s="16">
        <v>44667.53</v>
      </c>
      <c r="AL103" s="16">
        <v>16829.730000000003</v>
      </c>
      <c r="AM103" s="16">
        <v>0</v>
      </c>
      <c r="AN103" s="16">
        <v>0</v>
      </c>
      <c r="AO103" s="16">
        <v>0</v>
      </c>
      <c r="AP103" s="16">
        <v>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0</v>
      </c>
      <c r="AZ103" s="16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0</v>
      </c>
      <c r="BK103" s="16">
        <v>0</v>
      </c>
      <c r="BL103" s="16">
        <v>0</v>
      </c>
      <c r="BM103" s="16">
        <v>0</v>
      </c>
      <c r="BN103" s="16">
        <v>0</v>
      </c>
      <c r="BP103" s="16">
        <v>0</v>
      </c>
      <c r="BQ103" s="16">
        <v>0</v>
      </c>
      <c r="BR103" s="16">
        <v>0</v>
      </c>
      <c r="BS103" s="16">
        <v>0</v>
      </c>
      <c r="BT103" s="16">
        <v>0</v>
      </c>
      <c r="BU103" s="16">
        <v>0</v>
      </c>
      <c r="BV103" s="16">
        <v>0</v>
      </c>
      <c r="BW103" s="16">
        <v>0</v>
      </c>
      <c r="BX103" s="16">
        <v>0</v>
      </c>
      <c r="BY103" s="16">
        <v>0</v>
      </c>
      <c r="BZ103" s="16">
        <v>0</v>
      </c>
      <c r="CA103" s="16">
        <v>0</v>
      </c>
      <c r="CB103" s="16">
        <v>0</v>
      </c>
      <c r="CC103" s="16">
        <v>0</v>
      </c>
      <c r="CD103" s="16">
        <v>0</v>
      </c>
      <c r="CE103" s="16">
        <v>0</v>
      </c>
      <c r="CF103" s="16">
        <v>0</v>
      </c>
      <c r="CG103" s="16">
        <v>0</v>
      </c>
      <c r="CH103" s="16">
        <v>0</v>
      </c>
      <c r="CI103" s="16">
        <v>0</v>
      </c>
      <c r="CK103" s="28" t="s">
        <v>400</v>
      </c>
    </row>
    <row r="104" spans="1:89" x14ac:dyDescent="0.25">
      <c r="A104" s="17">
        <v>101</v>
      </c>
      <c r="B104" s="17">
        <v>101</v>
      </c>
      <c r="C104" s="17" t="s">
        <v>77</v>
      </c>
      <c r="D104" s="18" t="s">
        <v>114</v>
      </c>
      <c r="E104" s="19">
        <v>2814102</v>
      </c>
      <c r="F104" s="16">
        <v>48421.889999999992</v>
      </c>
      <c r="G104" s="16">
        <v>20284.21</v>
      </c>
      <c r="H104" s="16">
        <v>793.88000000000011</v>
      </c>
      <c r="I104" s="16">
        <v>1484.4</v>
      </c>
      <c r="J104" s="16">
        <v>204.24</v>
      </c>
      <c r="K104" s="16">
        <v>0</v>
      </c>
      <c r="L104" s="16">
        <v>0</v>
      </c>
      <c r="M104" s="16">
        <v>0</v>
      </c>
      <c r="N104" s="16">
        <v>0</v>
      </c>
      <c r="O104" s="16">
        <v>274.43</v>
      </c>
      <c r="P104" s="16">
        <v>152.46</v>
      </c>
      <c r="Q104" s="16">
        <v>0</v>
      </c>
      <c r="R104" s="16">
        <v>686.07</v>
      </c>
      <c r="S104" s="16">
        <v>68.08</v>
      </c>
      <c r="T104" s="16">
        <v>0</v>
      </c>
      <c r="U104" s="16">
        <v>13864.870000000003</v>
      </c>
      <c r="V104" s="16">
        <v>2973.2999999999997</v>
      </c>
      <c r="W104" s="16">
        <v>0</v>
      </c>
      <c r="X104" s="16">
        <v>1195.42</v>
      </c>
      <c r="Y104" s="16">
        <v>272.28999999999996</v>
      </c>
      <c r="Z104" s="16">
        <v>0</v>
      </c>
      <c r="AA104" s="16">
        <v>1884.96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K104" s="16">
        <v>48906.099999999991</v>
      </c>
      <c r="AL104" s="16">
        <v>20487.05</v>
      </c>
      <c r="AM104" s="16">
        <v>801.81000000000006</v>
      </c>
      <c r="AN104" s="16">
        <v>1499.24</v>
      </c>
      <c r="AO104" s="16">
        <v>206.28</v>
      </c>
      <c r="AP104" s="16">
        <v>0</v>
      </c>
      <c r="AQ104" s="16">
        <v>0</v>
      </c>
      <c r="AR104" s="16">
        <v>0</v>
      </c>
      <c r="AS104" s="16">
        <v>0</v>
      </c>
      <c r="AT104" s="16">
        <v>277.17</v>
      </c>
      <c r="AU104" s="16">
        <v>153.98000000000002</v>
      </c>
      <c r="AV104" s="16">
        <v>0</v>
      </c>
      <c r="AW104" s="16">
        <v>692.93000000000006</v>
      </c>
      <c r="AX104" s="16">
        <v>68.760000000000005</v>
      </c>
      <c r="AY104" s="16">
        <v>0</v>
      </c>
      <c r="AZ104" s="16">
        <v>14003.510000000002</v>
      </c>
      <c r="BA104" s="16">
        <v>3003.0299999999997</v>
      </c>
      <c r="BB104" s="16">
        <v>0</v>
      </c>
      <c r="BC104" s="16">
        <v>1207.3700000000001</v>
      </c>
      <c r="BD104" s="16">
        <v>275.01</v>
      </c>
      <c r="BE104" s="16">
        <v>0</v>
      </c>
      <c r="BF104" s="16">
        <v>1903.8</v>
      </c>
      <c r="BG104" s="16">
        <v>0</v>
      </c>
      <c r="BH104" s="16">
        <v>0</v>
      </c>
      <c r="BI104" s="16">
        <v>0</v>
      </c>
      <c r="BJ104" s="16">
        <v>0</v>
      </c>
      <c r="BK104" s="16">
        <v>0</v>
      </c>
      <c r="BL104" s="16">
        <v>0</v>
      </c>
      <c r="BM104" s="16">
        <v>0</v>
      </c>
      <c r="BN104" s="16">
        <v>0</v>
      </c>
      <c r="BP104" s="16">
        <v>706.07</v>
      </c>
      <c r="BQ104" s="16">
        <v>87.81</v>
      </c>
      <c r="BR104" s="16">
        <v>0</v>
      </c>
      <c r="BS104" s="16">
        <v>0</v>
      </c>
      <c r="BT104" s="16">
        <v>0</v>
      </c>
      <c r="BU104" s="16">
        <v>0</v>
      </c>
      <c r="BV104" s="16">
        <v>0</v>
      </c>
      <c r="BW104" s="16">
        <v>0</v>
      </c>
      <c r="BX104" s="16">
        <v>0</v>
      </c>
      <c r="BY104" s="16">
        <v>0</v>
      </c>
      <c r="BZ104" s="16">
        <v>0</v>
      </c>
      <c r="CA104" s="16">
        <v>0</v>
      </c>
      <c r="CB104" s="16">
        <v>0</v>
      </c>
      <c r="CC104" s="16">
        <v>0</v>
      </c>
      <c r="CD104" s="16">
        <v>0</v>
      </c>
      <c r="CE104" s="16">
        <v>0</v>
      </c>
      <c r="CF104" s="16">
        <v>0</v>
      </c>
      <c r="CG104" s="16">
        <v>0</v>
      </c>
      <c r="CH104" s="16">
        <v>0</v>
      </c>
      <c r="CI104" s="16">
        <v>0</v>
      </c>
      <c r="CK104" s="28" t="s">
        <v>401</v>
      </c>
    </row>
    <row r="105" spans="1:89" x14ac:dyDescent="0.25">
      <c r="A105" s="17">
        <v>102</v>
      </c>
      <c r="B105" s="17">
        <v>102</v>
      </c>
      <c r="C105" s="17" t="s">
        <v>77</v>
      </c>
      <c r="D105" s="18" t="s">
        <v>115</v>
      </c>
      <c r="E105" s="19">
        <v>2817052</v>
      </c>
      <c r="F105" s="16">
        <v>36271.620000000003</v>
      </c>
      <c r="G105" s="16">
        <v>13776.960000000001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K105" s="16">
        <v>36634.33</v>
      </c>
      <c r="AL105" s="16">
        <v>13914.720000000001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0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0</v>
      </c>
      <c r="BN105" s="16">
        <v>0</v>
      </c>
      <c r="BP105" s="16">
        <v>0</v>
      </c>
      <c r="BQ105" s="16">
        <v>0</v>
      </c>
      <c r="BR105" s="16">
        <v>0</v>
      </c>
      <c r="BS105" s="16">
        <v>0</v>
      </c>
      <c r="BT105" s="16">
        <v>0</v>
      </c>
      <c r="BU105" s="16">
        <v>0</v>
      </c>
      <c r="BV105" s="16">
        <v>0</v>
      </c>
      <c r="BW105" s="16">
        <v>0</v>
      </c>
      <c r="BX105" s="16">
        <v>0</v>
      </c>
      <c r="BY105" s="16">
        <v>0</v>
      </c>
      <c r="BZ105" s="16">
        <v>0</v>
      </c>
      <c r="CA105" s="16">
        <v>0</v>
      </c>
      <c r="CB105" s="16">
        <v>0</v>
      </c>
      <c r="CC105" s="16">
        <v>0</v>
      </c>
      <c r="CD105" s="16">
        <v>0</v>
      </c>
      <c r="CE105" s="16">
        <v>0</v>
      </c>
      <c r="CF105" s="16">
        <v>0</v>
      </c>
      <c r="CG105" s="16">
        <v>0</v>
      </c>
      <c r="CH105" s="16">
        <v>0</v>
      </c>
      <c r="CI105" s="16">
        <v>0</v>
      </c>
      <c r="CK105" s="28" t="s">
        <v>402</v>
      </c>
    </row>
    <row r="106" spans="1:89" x14ac:dyDescent="0.25">
      <c r="A106" s="17">
        <v>103</v>
      </c>
      <c r="B106" s="17">
        <v>103</v>
      </c>
      <c r="C106" s="17" t="s">
        <v>77</v>
      </c>
      <c r="D106" s="18" t="s">
        <v>116</v>
      </c>
      <c r="E106" s="19">
        <v>2803062</v>
      </c>
      <c r="F106" s="16">
        <v>65919.149999999994</v>
      </c>
      <c r="G106" s="16">
        <v>22517.02</v>
      </c>
      <c r="H106" s="16">
        <v>0</v>
      </c>
      <c r="I106" s="16">
        <v>1812.8899999999999</v>
      </c>
      <c r="J106" s="16">
        <v>204.20999999999998</v>
      </c>
      <c r="K106" s="16">
        <v>0</v>
      </c>
      <c r="L106" s="16">
        <v>6027.1200000000008</v>
      </c>
      <c r="M106" s="16">
        <v>1067.3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K106" s="16">
        <v>66578.34</v>
      </c>
      <c r="AL106" s="16">
        <v>22742.19</v>
      </c>
      <c r="AM106" s="16">
        <v>0</v>
      </c>
      <c r="AN106" s="16">
        <v>1831.0099999999998</v>
      </c>
      <c r="AO106" s="16">
        <v>206.24999999999997</v>
      </c>
      <c r="AP106" s="16">
        <v>0</v>
      </c>
      <c r="AQ106" s="16">
        <v>6087.3900000000012</v>
      </c>
      <c r="AR106" s="16">
        <v>1077.97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  <c r="AX106" s="16">
        <v>0</v>
      </c>
      <c r="AY106" s="16">
        <v>0</v>
      </c>
      <c r="AZ106" s="16">
        <v>0</v>
      </c>
      <c r="BA106" s="16">
        <v>0</v>
      </c>
      <c r="BB106" s="16">
        <v>0</v>
      </c>
      <c r="BC106" s="16">
        <v>0</v>
      </c>
      <c r="BD106" s="16">
        <v>0</v>
      </c>
      <c r="BE106" s="16">
        <v>0</v>
      </c>
      <c r="BF106" s="16">
        <v>0</v>
      </c>
      <c r="BG106" s="16">
        <v>0</v>
      </c>
      <c r="BH106" s="16">
        <v>0</v>
      </c>
      <c r="BI106" s="16">
        <v>0</v>
      </c>
      <c r="BJ106" s="16">
        <v>0</v>
      </c>
      <c r="BK106" s="16">
        <v>0</v>
      </c>
      <c r="BL106" s="16">
        <v>0</v>
      </c>
      <c r="BM106" s="16">
        <v>0</v>
      </c>
      <c r="BN106" s="16">
        <v>0</v>
      </c>
      <c r="BP106" s="16">
        <v>0</v>
      </c>
      <c r="BQ106" s="16">
        <v>0</v>
      </c>
      <c r="BR106" s="16">
        <v>0</v>
      </c>
      <c r="BS106" s="16">
        <v>0</v>
      </c>
      <c r="BT106" s="16">
        <v>0</v>
      </c>
      <c r="BU106" s="16">
        <v>0</v>
      </c>
      <c r="BV106" s="16">
        <v>0</v>
      </c>
      <c r="BW106" s="16">
        <v>0</v>
      </c>
      <c r="BX106" s="16">
        <v>0</v>
      </c>
      <c r="BY106" s="16">
        <v>0</v>
      </c>
      <c r="BZ106" s="16">
        <v>0</v>
      </c>
      <c r="CA106" s="16">
        <v>0</v>
      </c>
      <c r="CB106" s="16">
        <v>0</v>
      </c>
      <c r="CC106" s="16">
        <v>0</v>
      </c>
      <c r="CD106" s="16">
        <v>0</v>
      </c>
      <c r="CE106" s="16">
        <v>0</v>
      </c>
      <c r="CF106" s="16">
        <v>0</v>
      </c>
      <c r="CG106" s="16">
        <v>0</v>
      </c>
      <c r="CH106" s="16">
        <v>0</v>
      </c>
      <c r="CI106" s="16">
        <v>0</v>
      </c>
      <c r="CK106" s="28" t="s">
        <v>403</v>
      </c>
    </row>
    <row r="107" spans="1:89" x14ac:dyDescent="0.25">
      <c r="A107" s="17">
        <v>104</v>
      </c>
      <c r="B107" s="17">
        <v>104</v>
      </c>
      <c r="C107" s="17" t="s">
        <v>77</v>
      </c>
      <c r="D107" s="18" t="s">
        <v>117</v>
      </c>
      <c r="E107" s="19">
        <v>2804082</v>
      </c>
      <c r="F107" s="16">
        <v>16822.079999999998</v>
      </c>
      <c r="G107" s="16">
        <v>6670.6800000000012</v>
      </c>
      <c r="H107" s="16">
        <v>206.91000000000003</v>
      </c>
      <c r="I107" s="16">
        <v>2033.2700000000002</v>
      </c>
      <c r="J107" s="16">
        <v>408.44999999999993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2415.8000000000002</v>
      </c>
      <c r="V107" s="16">
        <v>495.54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K107" s="16">
        <v>16990.3</v>
      </c>
      <c r="AL107" s="16">
        <v>6737.380000000001</v>
      </c>
      <c r="AM107" s="16">
        <v>208.97000000000003</v>
      </c>
      <c r="AN107" s="16">
        <v>2053.6000000000004</v>
      </c>
      <c r="AO107" s="16">
        <v>412.52999999999992</v>
      </c>
      <c r="AP107" s="16">
        <v>0</v>
      </c>
      <c r="AQ107" s="16">
        <v>0</v>
      </c>
      <c r="AR107" s="16">
        <v>0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0</v>
      </c>
      <c r="AY107" s="16">
        <v>0</v>
      </c>
      <c r="AZ107" s="16">
        <v>2439.9500000000003</v>
      </c>
      <c r="BA107" s="16">
        <v>500.49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6">
        <v>0</v>
      </c>
      <c r="BH107" s="16">
        <v>0</v>
      </c>
      <c r="BI107" s="16">
        <v>0</v>
      </c>
      <c r="BJ107" s="16">
        <v>0</v>
      </c>
      <c r="BK107" s="16">
        <v>0</v>
      </c>
      <c r="BL107" s="16">
        <v>0</v>
      </c>
      <c r="BM107" s="16">
        <v>0</v>
      </c>
      <c r="BN107" s="16">
        <v>0</v>
      </c>
      <c r="BP107" s="16">
        <v>98.01</v>
      </c>
      <c r="BQ107" s="16">
        <v>108.9</v>
      </c>
      <c r="BR107" s="16">
        <v>0</v>
      </c>
      <c r="BS107" s="16">
        <v>0</v>
      </c>
      <c r="BT107" s="16">
        <v>0</v>
      </c>
      <c r="BU107" s="16">
        <v>0</v>
      </c>
      <c r="BV107" s="16">
        <v>0</v>
      </c>
      <c r="BW107" s="16">
        <v>0</v>
      </c>
      <c r="BX107" s="16">
        <v>0</v>
      </c>
      <c r="BY107" s="16">
        <v>0</v>
      </c>
      <c r="BZ107" s="16">
        <v>0</v>
      </c>
      <c r="CA107" s="16">
        <v>0</v>
      </c>
      <c r="CB107" s="16">
        <v>0</v>
      </c>
      <c r="CC107" s="16">
        <v>0</v>
      </c>
      <c r="CD107" s="16">
        <v>0</v>
      </c>
      <c r="CE107" s="16">
        <v>0</v>
      </c>
      <c r="CF107" s="16">
        <v>0</v>
      </c>
      <c r="CG107" s="16">
        <v>0</v>
      </c>
      <c r="CH107" s="16">
        <v>0</v>
      </c>
      <c r="CI107" s="16">
        <v>0</v>
      </c>
      <c r="CK107" s="28" t="s">
        <v>404</v>
      </c>
    </row>
    <row r="108" spans="1:89" x14ac:dyDescent="0.25">
      <c r="A108" s="17">
        <v>105</v>
      </c>
      <c r="B108" s="17">
        <v>105</v>
      </c>
      <c r="C108" s="17" t="s">
        <v>77</v>
      </c>
      <c r="D108" s="18" t="s">
        <v>118</v>
      </c>
      <c r="E108" s="19">
        <v>2810052</v>
      </c>
      <c r="F108" s="16">
        <v>32339.339999999997</v>
      </c>
      <c r="G108" s="16">
        <v>11244.910000000002</v>
      </c>
      <c r="H108" s="16">
        <v>0</v>
      </c>
      <c r="I108" s="16">
        <v>274.43</v>
      </c>
      <c r="J108" s="16">
        <v>136.13</v>
      </c>
      <c r="K108" s="16">
        <v>0</v>
      </c>
      <c r="L108" s="16">
        <v>196.02</v>
      </c>
      <c r="M108" s="16">
        <v>152.46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70.8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K108" s="16">
        <v>32662.729999999996</v>
      </c>
      <c r="AL108" s="16">
        <v>11357.350000000002</v>
      </c>
      <c r="AM108" s="16">
        <v>0</v>
      </c>
      <c r="AN108" s="16">
        <v>277.17</v>
      </c>
      <c r="AO108" s="16">
        <v>137.49</v>
      </c>
      <c r="AP108" s="16">
        <v>0</v>
      </c>
      <c r="AQ108" s="16">
        <v>197.98000000000002</v>
      </c>
      <c r="AR108" s="16">
        <v>153.98000000000002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0</v>
      </c>
      <c r="AY108" s="16">
        <v>0</v>
      </c>
      <c r="AZ108" s="16">
        <v>0</v>
      </c>
      <c r="BA108" s="16">
        <v>71.5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6">
        <v>0</v>
      </c>
      <c r="BH108" s="16">
        <v>0</v>
      </c>
      <c r="BI108" s="16">
        <v>0</v>
      </c>
      <c r="BJ108" s="16">
        <v>0</v>
      </c>
      <c r="BK108" s="16">
        <v>0</v>
      </c>
      <c r="BL108" s="16">
        <v>0</v>
      </c>
      <c r="BM108" s="16">
        <v>0</v>
      </c>
      <c r="BN108" s="16">
        <v>0</v>
      </c>
      <c r="BP108" s="16">
        <v>0</v>
      </c>
      <c r="BQ108" s="16">
        <v>0</v>
      </c>
      <c r="BR108" s="16">
        <v>0</v>
      </c>
      <c r="BS108" s="16">
        <v>0</v>
      </c>
      <c r="BT108" s="16">
        <v>0</v>
      </c>
      <c r="BU108" s="16">
        <v>0</v>
      </c>
      <c r="BV108" s="16">
        <v>0</v>
      </c>
      <c r="BW108" s="16">
        <v>0</v>
      </c>
      <c r="BX108" s="16">
        <v>0</v>
      </c>
      <c r="BY108" s="16">
        <v>0</v>
      </c>
      <c r="BZ108" s="16">
        <v>0</v>
      </c>
      <c r="CA108" s="16">
        <v>0</v>
      </c>
      <c r="CB108" s="16">
        <v>0</v>
      </c>
      <c r="CC108" s="16">
        <v>0</v>
      </c>
      <c r="CD108" s="16">
        <v>0</v>
      </c>
      <c r="CE108" s="16">
        <v>0</v>
      </c>
      <c r="CF108" s="16">
        <v>0</v>
      </c>
      <c r="CG108" s="16">
        <v>0</v>
      </c>
      <c r="CH108" s="16">
        <v>0</v>
      </c>
      <c r="CI108" s="16">
        <v>0</v>
      </c>
      <c r="CK108" s="28" t="s">
        <v>405</v>
      </c>
    </row>
    <row r="109" spans="1:89" x14ac:dyDescent="0.25">
      <c r="A109" s="17">
        <v>106</v>
      </c>
      <c r="B109" s="17">
        <v>106</v>
      </c>
      <c r="C109" s="17" t="s">
        <v>77</v>
      </c>
      <c r="D109" s="18" t="s">
        <v>119</v>
      </c>
      <c r="E109" s="19">
        <v>2808062</v>
      </c>
      <c r="F109" s="16">
        <v>23797.62</v>
      </c>
      <c r="G109" s="16">
        <v>7106.44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K109" s="16">
        <v>24035.59</v>
      </c>
      <c r="AL109" s="16">
        <v>7177.5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P109" s="16">
        <v>0</v>
      </c>
      <c r="BQ109" s="16">
        <v>0</v>
      </c>
      <c r="BR109" s="16">
        <v>0</v>
      </c>
      <c r="BS109" s="16">
        <v>0</v>
      </c>
      <c r="BT109" s="16">
        <v>0</v>
      </c>
      <c r="BU109" s="16">
        <v>0</v>
      </c>
      <c r="BV109" s="16">
        <v>0</v>
      </c>
      <c r="BW109" s="16">
        <v>0</v>
      </c>
      <c r="BX109" s="16">
        <v>0</v>
      </c>
      <c r="BY109" s="16">
        <v>0</v>
      </c>
      <c r="BZ109" s="16">
        <v>0</v>
      </c>
      <c r="CA109" s="16">
        <v>0</v>
      </c>
      <c r="CB109" s="16">
        <v>0</v>
      </c>
      <c r="CC109" s="16">
        <v>0</v>
      </c>
      <c r="CD109" s="16">
        <v>0</v>
      </c>
      <c r="CE109" s="16">
        <v>0</v>
      </c>
      <c r="CF109" s="16">
        <v>0</v>
      </c>
      <c r="CG109" s="16">
        <v>0</v>
      </c>
      <c r="CH109" s="16">
        <v>0</v>
      </c>
      <c r="CI109" s="16">
        <v>0</v>
      </c>
      <c r="CK109" s="28" t="s">
        <v>406</v>
      </c>
    </row>
    <row r="110" spans="1:89" x14ac:dyDescent="0.25">
      <c r="A110" s="17">
        <v>107</v>
      </c>
      <c r="B110" s="17">
        <v>107</v>
      </c>
      <c r="C110" s="17" t="s">
        <v>77</v>
      </c>
      <c r="D110" s="18" t="s">
        <v>120</v>
      </c>
      <c r="E110" s="19">
        <v>2805052</v>
      </c>
      <c r="F110" s="16">
        <v>14128.29</v>
      </c>
      <c r="G110" s="16">
        <v>5636.0400000000009</v>
      </c>
      <c r="H110" s="16">
        <v>0</v>
      </c>
      <c r="I110" s="16">
        <v>659.05</v>
      </c>
      <c r="J110" s="16">
        <v>340.37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274.43</v>
      </c>
      <c r="V110" s="16">
        <v>212.37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K110" s="16">
        <v>14269.570000000002</v>
      </c>
      <c r="AL110" s="16">
        <v>5692.4000000000005</v>
      </c>
      <c r="AM110" s="16">
        <v>0</v>
      </c>
      <c r="AN110" s="16">
        <v>665.64</v>
      </c>
      <c r="AO110" s="16">
        <v>343.77</v>
      </c>
      <c r="AP110" s="16">
        <v>0</v>
      </c>
      <c r="AQ110" s="16">
        <v>0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277.17</v>
      </c>
      <c r="BA110" s="16">
        <v>214.49</v>
      </c>
      <c r="BB110" s="16">
        <v>0</v>
      </c>
      <c r="BC110" s="16">
        <v>0</v>
      </c>
      <c r="BD110" s="16">
        <v>0</v>
      </c>
      <c r="BE110" s="16">
        <v>0</v>
      </c>
      <c r="BF110" s="16">
        <v>0</v>
      </c>
      <c r="BG110" s="16">
        <v>0</v>
      </c>
      <c r="BH110" s="16">
        <v>0</v>
      </c>
      <c r="BI110" s="16">
        <v>0</v>
      </c>
      <c r="BJ110" s="16">
        <v>0</v>
      </c>
      <c r="BK110" s="16">
        <v>0</v>
      </c>
      <c r="BL110" s="16">
        <v>0</v>
      </c>
      <c r="BM110" s="16">
        <v>0</v>
      </c>
      <c r="BN110" s="16">
        <v>0</v>
      </c>
      <c r="BP110" s="16">
        <v>0</v>
      </c>
      <c r="BQ110" s="16">
        <v>0</v>
      </c>
      <c r="BR110" s="16">
        <v>0</v>
      </c>
      <c r="BS110" s="16">
        <v>0</v>
      </c>
      <c r="BT110" s="16">
        <v>0</v>
      </c>
      <c r="BU110" s="16">
        <v>0</v>
      </c>
      <c r="BV110" s="16">
        <v>0</v>
      </c>
      <c r="BW110" s="16">
        <v>0</v>
      </c>
      <c r="BX110" s="16">
        <v>0</v>
      </c>
      <c r="BY110" s="16">
        <v>0</v>
      </c>
      <c r="BZ110" s="16">
        <v>0</v>
      </c>
      <c r="CA110" s="16">
        <v>0</v>
      </c>
      <c r="CB110" s="16">
        <v>0</v>
      </c>
      <c r="CC110" s="16">
        <v>0</v>
      </c>
      <c r="CD110" s="16">
        <v>0</v>
      </c>
      <c r="CE110" s="16">
        <v>0</v>
      </c>
      <c r="CF110" s="16">
        <v>0</v>
      </c>
      <c r="CG110" s="16">
        <v>0</v>
      </c>
      <c r="CH110" s="16">
        <v>0</v>
      </c>
      <c r="CI110" s="16">
        <v>0</v>
      </c>
      <c r="CK110" s="28" t="s">
        <v>407</v>
      </c>
    </row>
    <row r="111" spans="1:89" x14ac:dyDescent="0.25">
      <c r="A111" s="17">
        <v>108</v>
      </c>
      <c r="B111" s="17">
        <v>108</v>
      </c>
      <c r="C111" s="17" t="s">
        <v>77</v>
      </c>
      <c r="D111" s="18" t="s">
        <v>121</v>
      </c>
      <c r="E111" s="19">
        <v>2814112</v>
      </c>
      <c r="F111" s="16">
        <v>143219.34</v>
      </c>
      <c r="G111" s="16">
        <v>61995.55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K111" s="16">
        <v>144651.53</v>
      </c>
      <c r="AL111" s="16">
        <v>62615.5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R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v>0</v>
      </c>
      <c r="BB111" s="16">
        <v>0</v>
      </c>
      <c r="BC111" s="16">
        <v>0</v>
      </c>
      <c r="BD111" s="16">
        <v>0</v>
      </c>
      <c r="BE111" s="16">
        <v>0</v>
      </c>
      <c r="BF111" s="16">
        <v>0</v>
      </c>
      <c r="BG111" s="16">
        <v>0</v>
      </c>
      <c r="BH111" s="16">
        <v>0</v>
      </c>
      <c r="BI111" s="16">
        <v>0</v>
      </c>
      <c r="BJ111" s="16">
        <v>0</v>
      </c>
      <c r="BK111" s="16">
        <v>0</v>
      </c>
      <c r="BL111" s="16">
        <v>0</v>
      </c>
      <c r="BM111" s="16">
        <v>0</v>
      </c>
      <c r="BN111" s="16">
        <v>0</v>
      </c>
      <c r="BP111" s="16">
        <v>0</v>
      </c>
      <c r="BQ111" s="16">
        <v>0</v>
      </c>
      <c r="BR111" s="16">
        <v>0</v>
      </c>
      <c r="BS111" s="16">
        <v>0</v>
      </c>
      <c r="BT111" s="16">
        <v>0</v>
      </c>
      <c r="BU111" s="16">
        <v>0</v>
      </c>
      <c r="BV111" s="16">
        <v>0</v>
      </c>
      <c r="BW111" s="16">
        <v>0</v>
      </c>
      <c r="BX111" s="16">
        <v>0</v>
      </c>
      <c r="BY111" s="16">
        <v>0</v>
      </c>
      <c r="BZ111" s="16">
        <v>0</v>
      </c>
      <c r="CA111" s="16">
        <v>0</v>
      </c>
      <c r="CB111" s="16">
        <v>0</v>
      </c>
      <c r="CC111" s="16">
        <v>0</v>
      </c>
      <c r="CD111" s="16">
        <v>0</v>
      </c>
      <c r="CE111" s="16">
        <v>0</v>
      </c>
      <c r="CF111" s="16">
        <v>0</v>
      </c>
      <c r="CG111" s="16">
        <v>0</v>
      </c>
      <c r="CH111" s="16">
        <v>0</v>
      </c>
      <c r="CI111" s="16">
        <v>0</v>
      </c>
      <c r="CK111" s="28" t="s">
        <v>408</v>
      </c>
    </row>
    <row r="112" spans="1:89" x14ac:dyDescent="0.25">
      <c r="A112" s="17">
        <v>109</v>
      </c>
      <c r="B112" s="17">
        <v>109</v>
      </c>
      <c r="C112" s="17" t="s">
        <v>77</v>
      </c>
      <c r="D112" s="18" t="s">
        <v>73</v>
      </c>
      <c r="E112" s="19">
        <v>2817062</v>
      </c>
      <c r="F112" s="16">
        <v>70553.340000000011</v>
      </c>
      <c r="G112" s="16">
        <v>24531.88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K112" s="16">
        <v>71258.87000000001</v>
      </c>
      <c r="AL112" s="16">
        <v>24777.190000000002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0</v>
      </c>
      <c r="BA112" s="16">
        <v>0</v>
      </c>
      <c r="BB112" s="16">
        <v>0</v>
      </c>
      <c r="BC112" s="16">
        <v>0</v>
      </c>
      <c r="BD112" s="16">
        <v>0</v>
      </c>
      <c r="BE112" s="16">
        <v>0</v>
      </c>
      <c r="BF112" s="16">
        <v>0</v>
      </c>
      <c r="BG112" s="16">
        <v>0</v>
      </c>
      <c r="BH112" s="16">
        <v>0</v>
      </c>
      <c r="BI112" s="16">
        <v>0</v>
      </c>
      <c r="BJ112" s="16">
        <v>0</v>
      </c>
      <c r="BK112" s="16">
        <v>0</v>
      </c>
      <c r="BL112" s="16">
        <v>0</v>
      </c>
      <c r="BM112" s="16">
        <v>0</v>
      </c>
      <c r="BN112" s="16">
        <v>0</v>
      </c>
      <c r="BP112" s="16">
        <v>0</v>
      </c>
      <c r="BQ112" s="16">
        <v>0</v>
      </c>
      <c r="BR112" s="16">
        <v>0</v>
      </c>
      <c r="BS112" s="16">
        <v>0</v>
      </c>
      <c r="BT112" s="16">
        <v>0</v>
      </c>
      <c r="BU112" s="16">
        <v>0</v>
      </c>
      <c r="BV112" s="16">
        <v>0</v>
      </c>
      <c r="BW112" s="16">
        <v>0</v>
      </c>
      <c r="BX112" s="16">
        <v>0</v>
      </c>
      <c r="BY112" s="16">
        <v>0</v>
      </c>
      <c r="BZ112" s="16">
        <v>0</v>
      </c>
      <c r="CA112" s="16">
        <v>0</v>
      </c>
      <c r="CB112" s="16">
        <v>0</v>
      </c>
      <c r="CC112" s="16">
        <v>0</v>
      </c>
      <c r="CD112" s="16">
        <v>0</v>
      </c>
      <c r="CE112" s="16">
        <v>0</v>
      </c>
      <c r="CF112" s="16">
        <v>0</v>
      </c>
      <c r="CG112" s="16">
        <v>0</v>
      </c>
      <c r="CH112" s="16">
        <v>0</v>
      </c>
      <c r="CI112" s="16">
        <v>0</v>
      </c>
      <c r="CK112" s="28" t="s">
        <v>409</v>
      </c>
    </row>
    <row r="113" spans="1:89" x14ac:dyDescent="0.25">
      <c r="A113" s="17">
        <v>110</v>
      </c>
      <c r="B113" s="17">
        <v>110</v>
      </c>
      <c r="C113" s="17" t="s">
        <v>77</v>
      </c>
      <c r="D113" s="18" t="s">
        <v>122</v>
      </c>
      <c r="E113" s="19">
        <v>2814122</v>
      </c>
      <c r="F113" s="16">
        <v>22471.02</v>
      </c>
      <c r="G113" s="16">
        <v>8930.5500000000011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K113" s="16">
        <v>22695.73</v>
      </c>
      <c r="AL113" s="16">
        <v>9019.85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0</v>
      </c>
      <c r="BG113" s="16">
        <v>0</v>
      </c>
      <c r="BH113" s="16">
        <v>0</v>
      </c>
      <c r="BI113" s="16">
        <v>0</v>
      </c>
      <c r="BJ113" s="16">
        <v>0</v>
      </c>
      <c r="BK113" s="16">
        <v>0</v>
      </c>
      <c r="BL113" s="16">
        <v>0</v>
      </c>
      <c r="BM113" s="16">
        <v>0</v>
      </c>
      <c r="BN113" s="16">
        <v>0</v>
      </c>
      <c r="BP113" s="16">
        <v>0</v>
      </c>
      <c r="BQ113" s="16">
        <v>0</v>
      </c>
      <c r="BR113" s="16">
        <v>0</v>
      </c>
      <c r="BS113" s="16">
        <v>0</v>
      </c>
      <c r="BT113" s="16">
        <v>0</v>
      </c>
      <c r="BU113" s="16">
        <v>0</v>
      </c>
      <c r="BV113" s="16">
        <v>0</v>
      </c>
      <c r="BW113" s="16">
        <v>0</v>
      </c>
      <c r="BX113" s="16">
        <v>0</v>
      </c>
      <c r="BY113" s="16">
        <v>0</v>
      </c>
      <c r="BZ113" s="16">
        <v>0</v>
      </c>
      <c r="CA113" s="16">
        <v>0</v>
      </c>
      <c r="CB113" s="16">
        <v>0</v>
      </c>
      <c r="CC113" s="16">
        <v>0</v>
      </c>
      <c r="CD113" s="16">
        <v>0</v>
      </c>
      <c r="CE113" s="16">
        <v>0</v>
      </c>
      <c r="CF113" s="16">
        <v>0</v>
      </c>
      <c r="CG113" s="16">
        <v>0</v>
      </c>
      <c r="CH113" s="16">
        <v>0</v>
      </c>
      <c r="CI113" s="16">
        <v>0</v>
      </c>
      <c r="CK113" s="28" t="s">
        <v>410</v>
      </c>
    </row>
    <row r="114" spans="1:89" x14ac:dyDescent="0.25">
      <c r="A114" s="17">
        <v>111</v>
      </c>
      <c r="B114" s="17">
        <v>111</v>
      </c>
      <c r="C114" s="17" t="s">
        <v>77</v>
      </c>
      <c r="D114" s="18" t="s">
        <v>123</v>
      </c>
      <c r="E114" s="19">
        <v>2817072</v>
      </c>
      <c r="F114" s="16">
        <v>38651.579999999994</v>
      </c>
      <c r="G114" s="16">
        <v>14158.22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K114" s="16">
        <v>39038.089999999997</v>
      </c>
      <c r="AL114" s="16">
        <v>14299.8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0</v>
      </c>
      <c r="AZ114" s="16">
        <v>0</v>
      </c>
      <c r="BA114" s="16">
        <v>0</v>
      </c>
      <c r="BB114" s="16">
        <v>0</v>
      </c>
      <c r="BC114" s="16">
        <v>0</v>
      </c>
      <c r="BD114" s="16">
        <v>0</v>
      </c>
      <c r="BE114" s="16">
        <v>0</v>
      </c>
      <c r="BF114" s="16">
        <v>0</v>
      </c>
      <c r="BG114" s="16">
        <v>0</v>
      </c>
      <c r="BH114" s="16">
        <v>0</v>
      </c>
      <c r="BI114" s="16">
        <v>0</v>
      </c>
      <c r="BJ114" s="16">
        <v>0</v>
      </c>
      <c r="BK114" s="16">
        <v>0</v>
      </c>
      <c r="BL114" s="16">
        <v>0</v>
      </c>
      <c r="BM114" s="16">
        <v>0</v>
      </c>
      <c r="BN114" s="16">
        <v>0</v>
      </c>
      <c r="BP114" s="16">
        <v>0</v>
      </c>
      <c r="BQ114" s="16">
        <v>0</v>
      </c>
      <c r="BR114" s="16">
        <v>0</v>
      </c>
      <c r="BS114" s="16">
        <v>0</v>
      </c>
      <c r="BT114" s="16">
        <v>0</v>
      </c>
      <c r="BU114" s="16">
        <v>0</v>
      </c>
      <c r="BV114" s="16">
        <v>0</v>
      </c>
      <c r="BW114" s="16">
        <v>0</v>
      </c>
      <c r="BX114" s="16">
        <v>0</v>
      </c>
      <c r="BY114" s="16">
        <v>0</v>
      </c>
      <c r="BZ114" s="16">
        <v>0</v>
      </c>
      <c r="CA114" s="16">
        <v>0</v>
      </c>
      <c r="CB114" s="16">
        <v>0</v>
      </c>
      <c r="CC114" s="16">
        <v>0</v>
      </c>
      <c r="CD114" s="16">
        <v>0</v>
      </c>
      <c r="CE114" s="16">
        <v>0</v>
      </c>
      <c r="CF114" s="16">
        <v>0</v>
      </c>
      <c r="CG114" s="16">
        <v>0</v>
      </c>
      <c r="CH114" s="16">
        <v>0</v>
      </c>
      <c r="CI114" s="16">
        <v>0</v>
      </c>
      <c r="CK114" s="28" t="s">
        <v>411</v>
      </c>
    </row>
    <row r="115" spans="1:89" x14ac:dyDescent="0.25">
      <c r="A115" s="17">
        <v>112</v>
      </c>
      <c r="B115" s="17">
        <v>112</v>
      </c>
      <c r="C115" s="17" t="s">
        <v>77</v>
      </c>
      <c r="D115" s="18" t="s">
        <v>124</v>
      </c>
      <c r="E115" s="19">
        <v>2813052</v>
      </c>
      <c r="F115" s="16">
        <v>17817.03</v>
      </c>
      <c r="G115" s="16">
        <v>7242.4</v>
      </c>
      <c r="H115" s="16">
        <v>0</v>
      </c>
      <c r="I115" s="16">
        <v>1372.14</v>
      </c>
      <c r="J115" s="16">
        <v>272.32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K115" s="16">
        <v>17995.199999999997</v>
      </c>
      <c r="AL115" s="16">
        <v>7314.82</v>
      </c>
      <c r="AM115" s="16">
        <v>0</v>
      </c>
      <c r="AN115" s="16">
        <v>1385.8600000000001</v>
      </c>
      <c r="AO115" s="16">
        <v>275.04000000000002</v>
      </c>
      <c r="AP115" s="16">
        <v>0</v>
      </c>
      <c r="AQ115" s="16">
        <v>0</v>
      </c>
      <c r="AR115" s="16">
        <v>0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0</v>
      </c>
      <c r="AZ115" s="16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0</v>
      </c>
      <c r="BF115" s="16">
        <v>0</v>
      </c>
      <c r="BG115" s="16">
        <v>0</v>
      </c>
      <c r="BH115" s="16">
        <v>0</v>
      </c>
      <c r="BI115" s="16">
        <v>0</v>
      </c>
      <c r="BJ115" s="16">
        <v>0</v>
      </c>
      <c r="BK115" s="16">
        <v>0</v>
      </c>
      <c r="BL115" s="16">
        <v>0</v>
      </c>
      <c r="BM115" s="16">
        <v>0</v>
      </c>
      <c r="BN115" s="16">
        <v>0</v>
      </c>
      <c r="BP115" s="16">
        <v>0</v>
      </c>
      <c r="BQ115" s="16">
        <v>0</v>
      </c>
      <c r="BR115" s="16">
        <v>0</v>
      </c>
      <c r="BS115" s="16">
        <v>0</v>
      </c>
      <c r="BT115" s="16">
        <v>0</v>
      </c>
      <c r="BU115" s="16">
        <v>0</v>
      </c>
      <c r="BV115" s="16">
        <v>0</v>
      </c>
      <c r="BW115" s="16">
        <v>0</v>
      </c>
      <c r="BX115" s="16">
        <v>0</v>
      </c>
      <c r="BY115" s="16">
        <v>0</v>
      </c>
      <c r="BZ115" s="16">
        <v>0</v>
      </c>
      <c r="CA115" s="16">
        <v>0</v>
      </c>
      <c r="CB115" s="16">
        <v>0</v>
      </c>
      <c r="CC115" s="16">
        <v>0</v>
      </c>
      <c r="CD115" s="16">
        <v>0</v>
      </c>
      <c r="CE115" s="16">
        <v>0</v>
      </c>
      <c r="CF115" s="16">
        <v>0</v>
      </c>
      <c r="CG115" s="16">
        <v>0</v>
      </c>
      <c r="CH115" s="16">
        <v>0</v>
      </c>
      <c r="CI115" s="16">
        <v>0</v>
      </c>
      <c r="CK115" s="28" t="s">
        <v>412</v>
      </c>
    </row>
    <row r="116" spans="1:89" x14ac:dyDescent="0.25">
      <c r="A116" s="17">
        <v>113</v>
      </c>
      <c r="B116" s="17">
        <v>113</v>
      </c>
      <c r="C116" s="17" t="s">
        <v>125</v>
      </c>
      <c r="D116" s="18" t="s">
        <v>126</v>
      </c>
      <c r="E116" s="19">
        <v>2817083</v>
      </c>
      <c r="F116" s="16">
        <v>54941.04</v>
      </c>
      <c r="G116" s="16">
        <v>22271.66</v>
      </c>
      <c r="H116" s="16">
        <v>0</v>
      </c>
      <c r="I116" s="16">
        <v>1180.8700000000001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K116" s="16">
        <v>55490.450000000004</v>
      </c>
      <c r="AL116" s="16">
        <v>22494.37</v>
      </c>
      <c r="AM116" s="16">
        <v>0</v>
      </c>
      <c r="AN116" s="16">
        <v>1192.67</v>
      </c>
      <c r="AO116" s="16">
        <v>0</v>
      </c>
      <c r="AP116" s="16">
        <v>0</v>
      </c>
      <c r="AQ116" s="16">
        <v>0</v>
      </c>
      <c r="AR116" s="16">
        <v>0</v>
      </c>
      <c r="AS116" s="16">
        <v>0</v>
      </c>
      <c r="AT116" s="16">
        <v>0</v>
      </c>
      <c r="AU116" s="16">
        <v>0</v>
      </c>
      <c r="AV116" s="16">
        <v>0</v>
      </c>
      <c r="AW116" s="16">
        <v>0</v>
      </c>
      <c r="AX116" s="16">
        <v>0</v>
      </c>
      <c r="AY116" s="16">
        <v>0</v>
      </c>
      <c r="AZ116" s="16">
        <v>0</v>
      </c>
      <c r="BA116" s="16">
        <v>0</v>
      </c>
      <c r="BB116" s="16">
        <v>0</v>
      </c>
      <c r="BC116" s="16">
        <v>0</v>
      </c>
      <c r="BD116" s="16">
        <v>0</v>
      </c>
      <c r="BE116" s="16">
        <v>0</v>
      </c>
      <c r="BF116" s="16">
        <v>0</v>
      </c>
      <c r="BG116" s="16">
        <v>0</v>
      </c>
      <c r="BH116" s="16">
        <v>0</v>
      </c>
      <c r="BI116" s="16">
        <v>0</v>
      </c>
      <c r="BJ116" s="16">
        <v>0</v>
      </c>
      <c r="BK116" s="16">
        <v>0</v>
      </c>
      <c r="BL116" s="16">
        <v>0</v>
      </c>
      <c r="BM116" s="16">
        <v>0</v>
      </c>
      <c r="BN116" s="16">
        <v>0</v>
      </c>
      <c r="BP116" s="16">
        <v>0</v>
      </c>
      <c r="BQ116" s="16">
        <v>0</v>
      </c>
      <c r="BR116" s="16">
        <v>0</v>
      </c>
      <c r="BS116" s="16">
        <v>0</v>
      </c>
      <c r="BT116" s="16">
        <v>0</v>
      </c>
      <c r="BU116" s="16">
        <v>0</v>
      </c>
      <c r="BV116" s="16">
        <v>0</v>
      </c>
      <c r="BW116" s="16">
        <v>0</v>
      </c>
      <c r="BX116" s="16">
        <v>0</v>
      </c>
      <c r="BY116" s="16">
        <v>0</v>
      </c>
      <c r="BZ116" s="16">
        <v>0</v>
      </c>
      <c r="CA116" s="16">
        <v>0</v>
      </c>
      <c r="CB116" s="16">
        <v>0</v>
      </c>
      <c r="CC116" s="16">
        <v>0</v>
      </c>
      <c r="CD116" s="16">
        <v>0</v>
      </c>
      <c r="CE116" s="16">
        <v>0</v>
      </c>
      <c r="CF116" s="16">
        <v>0</v>
      </c>
      <c r="CG116" s="16">
        <v>0</v>
      </c>
      <c r="CH116" s="16">
        <v>0</v>
      </c>
      <c r="CI116" s="16">
        <v>0</v>
      </c>
      <c r="CK116" s="28" t="s">
        <v>413</v>
      </c>
    </row>
    <row r="117" spans="1:89" x14ac:dyDescent="0.25">
      <c r="A117" s="17">
        <v>114</v>
      </c>
      <c r="B117" s="17">
        <v>114</v>
      </c>
      <c r="C117" s="17" t="s">
        <v>77</v>
      </c>
      <c r="D117" s="18" t="s">
        <v>127</v>
      </c>
      <c r="E117" s="19">
        <v>2813062</v>
      </c>
      <c r="F117" s="16">
        <v>19900.68</v>
      </c>
      <c r="G117" s="16">
        <v>7401.7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K117" s="16">
        <v>20099.68</v>
      </c>
      <c r="AL117" s="16">
        <v>7475.71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v>0</v>
      </c>
      <c r="BB117" s="16">
        <v>0</v>
      </c>
      <c r="BC117" s="16">
        <v>0</v>
      </c>
      <c r="BD117" s="16">
        <v>0</v>
      </c>
      <c r="BE117" s="16">
        <v>0</v>
      </c>
      <c r="BF117" s="16">
        <v>0</v>
      </c>
      <c r="BG117" s="16">
        <v>0</v>
      </c>
      <c r="BH117" s="16">
        <v>0</v>
      </c>
      <c r="BI117" s="16">
        <v>0</v>
      </c>
      <c r="BJ117" s="16">
        <v>0</v>
      </c>
      <c r="BK117" s="16">
        <v>0</v>
      </c>
      <c r="BL117" s="16">
        <v>0</v>
      </c>
      <c r="BM117" s="16">
        <v>0</v>
      </c>
      <c r="BN117" s="16">
        <v>0</v>
      </c>
      <c r="BP117" s="16">
        <v>0</v>
      </c>
      <c r="BQ117" s="16">
        <v>0</v>
      </c>
      <c r="BR117" s="16">
        <v>0</v>
      </c>
      <c r="BS117" s="16">
        <v>0</v>
      </c>
      <c r="BT117" s="16">
        <v>0</v>
      </c>
      <c r="BU117" s="16">
        <v>0</v>
      </c>
      <c r="BV117" s="16">
        <v>0</v>
      </c>
      <c r="BW117" s="16">
        <v>0</v>
      </c>
      <c r="BX117" s="16">
        <v>0</v>
      </c>
      <c r="BY117" s="16">
        <v>0</v>
      </c>
      <c r="BZ117" s="16">
        <v>0</v>
      </c>
      <c r="CA117" s="16">
        <v>0</v>
      </c>
      <c r="CB117" s="16">
        <v>0</v>
      </c>
      <c r="CC117" s="16">
        <v>0</v>
      </c>
      <c r="CD117" s="16">
        <v>0</v>
      </c>
      <c r="CE117" s="16">
        <v>0</v>
      </c>
      <c r="CF117" s="16">
        <v>0</v>
      </c>
      <c r="CG117" s="16">
        <v>0</v>
      </c>
      <c r="CH117" s="16">
        <v>0</v>
      </c>
      <c r="CI117" s="16">
        <v>0</v>
      </c>
      <c r="CK117" s="28" t="s">
        <v>414</v>
      </c>
    </row>
    <row r="118" spans="1:89" x14ac:dyDescent="0.25">
      <c r="A118" s="17">
        <v>115</v>
      </c>
      <c r="B118" s="17">
        <v>115</v>
      </c>
      <c r="C118" s="17" t="s">
        <v>77</v>
      </c>
      <c r="D118" s="18" t="s">
        <v>128</v>
      </c>
      <c r="E118" s="19">
        <v>2802072</v>
      </c>
      <c r="F118" s="16">
        <v>14902.47</v>
      </c>
      <c r="G118" s="16">
        <v>5989.9800000000005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K118" s="16">
        <v>15051.49</v>
      </c>
      <c r="AL118" s="16">
        <v>6049.8700000000008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0</v>
      </c>
      <c r="AS118" s="16">
        <v>0</v>
      </c>
      <c r="AT118" s="16">
        <v>0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0</v>
      </c>
      <c r="BA118" s="16">
        <v>0</v>
      </c>
      <c r="BB118" s="16">
        <v>0</v>
      </c>
      <c r="BC118" s="16">
        <v>0</v>
      </c>
      <c r="BD118" s="16">
        <v>0</v>
      </c>
      <c r="BE118" s="16">
        <v>0</v>
      </c>
      <c r="BF118" s="16">
        <v>0</v>
      </c>
      <c r="BG118" s="16">
        <v>0</v>
      </c>
      <c r="BH118" s="16">
        <v>0</v>
      </c>
      <c r="BI118" s="16">
        <v>0</v>
      </c>
      <c r="BJ118" s="16">
        <v>0</v>
      </c>
      <c r="BK118" s="16">
        <v>0</v>
      </c>
      <c r="BL118" s="16">
        <v>0</v>
      </c>
      <c r="BM118" s="16">
        <v>0</v>
      </c>
      <c r="BN118" s="16">
        <v>0</v>
      </c>
      <c r="BP118" s="16">
        <v>0</v>
      </c>
      <c r="BQ118" s="16">
        <v>0</v>
      </c>
      <c r="BR118" s="16">
        <v>0</v>
      </c>
      <c r="BS118" s="16">
        <v>0</v>
      </c>
      <c r="BT118" s="16">
        <v>0</v>
      </c>
      <c r="BU118" s="16">
        <v>0</v>
      </c>
      <c r="BV118" s="16">
        <v>0</v>
      </c>
      <c r="BW118" s="16">
        <v>0</v>
      </c>
      <c r="BX118" s="16">
        <v>0</v>
      </c>
      <c r="BY118" s="16">
        <v>0</v>
      </c>
      <c r="BZ118" s="16">
        <v>0</v>
      </c>
      <c r="CA118" s="16">
        <v>0</v>
      </c>
      <c r="CB118" s="16">
        <v>0</v>
      </c>
      <c r="CC118" s="16">
        <v>0</v>
      </c>
      <c r="CD118" s="16">
        <v>0</v>
      </c>
      <c r="CE118" s="16">
        <v>0</v>
      </c>
      <c r="CF118" s="16">
        <v>0</v>
      </c>
      <c r="CG118" s="16">
        <v>0</v>
      </c>
      <c r="CH118" s="16">
        <v>0</v>
      </c>
      <c r="CI118" s="16">
        <v>0</v>
      </c>
      <c r="CK118" s="28" t="s">
        <v>415</v>
      </c>
    </row>
    <row r="119" spans="1:89" x14ac:dyDescent="0.25">
      <c r="A119" s="17">
        <v>116</v>
      </c>
      <c r="B119" s="17">
        <v>116</v>
      </c>
      <c r="C119" s="17" t="s">
        <v>77</v>
      </c>
      <c r="D119" s="18" t="s">
        <v>129</v>
      </c>
      <c r="E119" s="19">
        <v>2806102</v>
      </c>
      <c r="F119" s="16">
        <v>36001.350000000006</v>
      </c>
      <c r="G119" s="16">
        <v>14457.630000000001</v>
      </c>
      <c r="H119" s="16">
        <v>0</v>
      </c>
      <c r="I119" s="16">
        <v>1565.4900000000002</v>
      </c>
      <c r="J119" s="16">
        <v>476.53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2964.6600000000003</v>
      </c>
      <c r="V119" s="16">
        <v>1203.4199999999998</v>
      </c>
      <c r="W119" s="16">
        <v>0</v>
      </c>
      <c r="X119" s="16">
        <v>494.8</v>
      </c>
      <c r="Y119" s="16">
        <v>68.08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K119" s="16">
        <v>36361.360000000008</v>
      </c>
      <c r="AL119" s="16">
        <v>14602.2</v>
      </c>
      <c r="AM119" s="16">
        <v>0</v>
      </c>
      <c r="AN119" s="16">
        <v>1581.1400000000003</v>
      </c>
      <c r="AO119" s="16">
        <v>481.28999999999996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2994.3</v>
      </c>
      <c r="BA119" s="16">
        <v>1215.4499999999998</v>
      </c>
      <c r="BB119" s="16">
        <v>0</v>
      </c>
      <c r="BC119" s="16">
        <v>499.74</v>
      </c>
      <c r="BD119" s="16">
        <v>68.760000000000005</v>
      </c>
      <c r="BE119" s="16">
        <v>0</v>
      </c>
      <c r="BF119" s="16">
        <v>0</v>
      </c>
      <c r="BG119" s="16">
        <v>0</v>
      </c>
      <c r="BH119" s="16">
        <v>0</v>
      </c>
      <c r="BI119" s="16">
        <v>0</v>
      </c>
      <c r="BJ119" s="16">
        <v>0</v>
      </c>
      <c r="BK119" s="16">
        <v>0</v>
      </c>
      <c r="BL119" s="16">
        <v>0</v>
      </c>
      <c r="BM119" s="16">
        <v>0</v>
      </c>
      <c r="BN119" s="16">
        <v>0</v>
      </c>
      <c r="BP119" s="16">
        <v>0</v>
      </c>
      <c r="BQ119" s="16">
        <v>0</v>
      </c>
      <c r="BR119" s="16">
        <v>0</v>
      </c>
      <c r="BS119" s="16">
        <v>0</v>
      </c>
      <c r="BT119" s="16">
        <v>0</v>
      </c>
      <c r="BU119" s="16">
        <v>0</v>
      </c>
      <c r="BV119" s="16">
        <v>0</v>
      </c>
      <c r="BW119" s="16">
        <v>0</v>
      </c>
      <c r="BX119" s="16">
        <v>0</v>
      </c>
      <c r="BY119" s="16">
        <v>0</v>
      </c>
      <c r="BZ119" s="16">
        <v>0</v>
      </c>
      <c r="CA119" s="16">
        <v>0</v>
      </c>
      <c r="CB119" s="16">
        <v>0</v>
      </c>
      <c r="CC119" s="16">
        <v>0</v>
      </c>
      <c r="CD119" s="16">
        <v>0</v>
      </c>
      <c r="CE119" s="16">
        <v>0</v>
      </c>
      <c r="CF119" s="16">
        <v>0</v>
      </c>
      <c r="CG119" s="16">
        <v>0</v>
      </c>
      <c r="CH119" s="16">
        <v>0</v>
      </c>
      <c r="CI119" s="16">
        <v>0</v>
      </c>
      <c r="CK119" s="28" t="s">
        <v>416</v>
      </c>
    </row>
    <row r="120" spans="1:89" x14ac:dyDescent="0.25">
      <c r="A120" s="17">
        <v>117</v>
      </c>
      <c r="B120" s="17">
        <v>1</v>
      </c>
      <c r="C120" s="17" t="s">
        <v>130</v>
      </c>
      <c r="D120" s="18" t="s">
        <v>131</v>
      </c>
      <c r="E120" s="20">
        <v>2801</v>
      </c>
      <c r="F120" s="16">
        <v>0</v>
      </c>
      <c r="G120" s="16">
        <v>0</v>
      </c>
      <c r="H120" s="16">
        <v>0</v>
      </c>
      <c r="I120" s="16">
        <v>12546.78</v>
      </c>
      <c r="J120" s="16">
        <v>5309.6399999999994</v>
      </c>
      <c r="K120" s="16">
        <v>272.26</v>
      </c>
      <c r="L120" s="16">
        <v>10789.019999999999</v>
      </c>
      <c r="M120" s="16">
        <v>4802.88</v>
      </c>
      <c r="N120" s="16">
        <v>0</v>
      </c>
      <c r="O120" s="16">
        <v>769.23</v>
      </c>
      <c r="P120" s="16">
        <v>228.7</v>
      </c>
      <c r="Q120" s="16">
        <v>0</v>
      </c>
      <c r="R120" s="16">
        <v>0</v>
      </c>
      <c r="S120" s="16">
        <v>0</v>
      </c>
      <c r="T120" s="16">
        <v>0</v>
      </c>
      <c r="U120" s="16">
        <v>1374.22</v>
      </c>
      <c r="V120" s="16">
        <v>566.34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K120" s="16">
        <v>0</v>
      </c>
      <c r="AL120" s="16">
        <v>0</v>
      </c>
      <c r="AM120" s="16">
        <v>0</v>
      </c>
      <c r="AN120" s="16">
        <v>12672.24</v>
      </c>
      <c r="AO120" s="16">
        <v>5362.73</v>
      </c>
      <c r="AP120" s="16">
        <v>274.98</v>
      </c>
      <c r="AQ120" s="16">
        <v>10896.909999999998</v>
      </c>
      <c r="AR120" s="16">
        <v>4850.9000000000005</v>
      </c>
      <c r="AS120" s="16">
        <v>0</v>
      </c>
      <c r="AT120" s="16">
        <v>776.92000000000007</v>
      </c>
      <c r="AU120" s="16">
        <v>230.98</v>
      </c>
      <c r="AV120" s="16">
        <v>0</v>
      </c>
      <c r="AW120" s="16">
        <v>0</v>
      </c>
      <c r="AX120" s="16">
        <v>0</v>
      </c>
      <c r="AY120" s="16">
        <v>0</v>
      </c>
      <c r="AZ120" s="16">
        <v>1387.96</v>
      </c>
      <c r="BA120" s="16">
        <v>572</v>
      </c>
      <c r="BB120" s="16">
        <v>0</v>
      </c>
      <c r="BC120" s="16">
        <v>0</v>
      </c>
      <c r="BD120" s="16">
        <v>0</v>
      </c>
      <c r="BE120" s="16">
        <v>0</v>
      </c>
      <c r="BF120" s="16">
        <v>0</v>
      </c>
      <c r="BG120" s="16">
        <v>0</v>
      </c>
      <c r="BH120" s="16">
        <v>0</v>
      </c>
      <c r="BI120" s="16">
        <v>0</v>
      </c>
      <c r="BJ120" s="16">
        <v>0</v>
      </c>
      <c r="BK120" s="16">
        <v>0</v>
      </c>
      <c r="BL120" s="16">
        <v>0</v>
      </c>
      <c r="BM120" s="16">
        <v>0</v>
      </c>
      <c r="BN120" s="16">
        <v>0</v>
      </c>
      <c r="BP120" s="16">
        <v>0</v>
      </c>
      <c r="BQ120" s="16">
        <v>0</v>
      </c>
      <c r="BR120" s="16">
        <v>0</v>
      </c>
      <c r="BS120" s="16">
        <v>272.26</v>
      </c>
      <c r="BT120" s="16">
        <v>0</v>
      </c>
      <c r="BU120" s="16">
        <v>0</v>
      </c>
      <c r="BV120" s="16">
        <v>0</v>
      </c>
      <c r="BW120" s="16">
        <v>0</v>
      </c>
      <c r="BX120" s="16">
        <v>0</v>
      </c>
      <c r="BY120" s="16">
        <v>0</v>
      </c>
      <c r="BZ120" s="16">
        <v>0</v>
      </c>
      <c r="CA120" s="16">
        <v>0</v>
      </c>
      <c r="CB120" s="16">
        <v>0</v>
      </c>
      <c r="CC120" s="16">
        <v>0</v>
      </c>
      <c r="CD120" s="16">
        <v>0</v>
      </c>
      <c r="CE120" s="16">
        <v>0</v>
      </c>
      <c r="CF120" s="16">
        <v>0</v>
      </c>
      <c r="CG120" s="16">
        <v>0</v>
      </c>
      <c r="CH120" s="16">
        <v>0</v>
      </c>
      <c r="CI120" s="16">
        <v>0</v>
      </c>
      <c r="CK120" s="28" t="s">
        <v>417</v>
      </c>
    </row>
    <row r="121" spans="1:89" x14ac:dyDescent="0.25">
      <c r="A121" s="17">
        <v>118</v>
      </c>
      <c r="B121" s="17">
        <v>2</v>
      </c>
      <c r="C121" s="17" t="s">
        <v>130</v>
      </c>
      <c r="D121" s="18" t="s">
        <v>132</v>
      </c>
      <c r="E121" s="20">
        <v>2802</v>
      </c>
      <c r="F121" s="16">
        <v>0</v>
      </c>
      <c r="G121" s="16">
        <v>0</v>
      </c>
      <c r="H121" s="16">
        <v>0</v>
      </c>
      <c r="I121" s="16">
        <v>10765.05</v>
      </c>
      <c r="J121" s="16">
        <v>3675.9000000000005</v>
      </c>
      <c r="K121" s="16">
        <v>0</v>
      </c>
      <c r="L121" s="16">
        <v>10395</v>
      </c>
      <c r="M121" s="16">
        <v>3583.0199999999995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K121" s="16">
        <v>0</v>
      </c>
      <c r="AL121" s="16">
        <v>0</v>
      </c>
      <c r="AM121" s="16">
        <v>0</v>
      </c>
      <c r="AN121" s="16">
        <v>10872.699999999999</v>
      </c>
      <c r="AO121" s="16">
        <v>3712.6500000000005</v>
      </c>
      <c r="AP121" s="16">
        <v>0</v>
      </c>
      <c r="AQ121" s="16">
        <v>10498.95</v>
      </c>
      <c r="AR121" s="16">
        <v>3618.8499999999995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0</v>
      </c>
      <c r="BA121" s="16">
        <v>0</v>
      </c>
      <c r="BB121" s="16">
        <v>0</v>
      </c>
      <c r="BC121" s="16">
        <v>0</v>
      </c>
      <c r="BD121" s="16">
        <v>0</v>
      </c>
      <c r="BE121" s="16">
        <v>0</v>
      </c>
      <c r="BF121" s="16">
        <v>0</v>
      </c>
      <c r="BG121" s="16">
        <v>0</v>
      </c>
      <c r="BH121" s="16">
        <v>0</v>
      </c>
      <c r="BI121" s="16">
        <v>0</v>
      </c>
      <c r="BJ121" s="16">
        <v>0</v>
      </c>
      <c r="BK121" s="16">
        <v>0</v>
      </c>
      <c r="BL121" s="16">
        <v>0</v>
      </c>
      <c r="BM121" s="16">
        <v>0</v>
      </c>
      <c r="BN121" s="16">
        <v>0</v>
      </c>
      <c r="BP121" s="16">
        <v>0</v>
      </c>
      <c r="BQ121" s="16">
        <v>0</v>
      </c>
      <c r="BR121" s="16">
        <v>0</v>
      </c>
      <c r="BS121" s="16">
        <v>0</v>
      </c>
      <c r="BT121" s="16">
        <v>0</v>
      </c>
      <c r="BU121" s="16">
        <v>0</v>
      </c>
      <c r="BV121" s="16">
        <v>0</v>
      </c>
      <c r="BW121" s="16">
        <v>0</v>
      </c>
      <c r="BX121" s="16">
        <v>0</v>
      </c>
      <c r="BY121" s="16">
        <v>0</v>
      </c>
      <c r="BZ121" s="16">
        <v>0</v>
      </c>
      <c r="CA121" s="16">
        <v>0</v>
      </c>
      <c r="CB121" s="16">
        <v>0</v>
      </c>
      <c r="CC121" s="16">
        <v>0</v>
      </c>
      <c r="CD121" s="16">
        <v>0</v>
      </c>
      <c r="CE121" s="16">
        <v>0</v>
      </c>
      <c r="CF121" s="16">
        <v>0</v>
      </c>
      <c r="CG121" s="16">
        <v>0</v>
      </c>
      <c r="CH121" s="16">
        <v>0</v>
      </c>
      <c r="CI121" s="16">
        <v>0</v>
      </c>
      <c r="CK121" s="28" t="s">
        <v>418</v>
      </c>
    </row>
    <row r="122" spans="1:89" x14ac:dyDescent="0.25">
      <c r="A122" s="17">
        <v>119</v>
      </c>
      <c r="B122" s="17">
        <v>3</v>
      </c>
      <c r="C122" s="17" t="s">
        <v>130</v>
      </c>
      <c r="D122" s="18" t="s">
        <v>133</v>
      </c>
      <c r="E122" s="20">
        <v>2803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16">
        <v>0</v>
      </c>
      <c r="BG122" s="16">
        <v>0</v>
      </c>
      <c r="BH122" s="16">
        <v>0</v>
      </c>
      <c r="BI122" s="16">
        <v>0</v>
      </c>
      <c r="BJ122" s="16">
        <v>0</v>
      </c>
      <c r="BK122" s="16">
        <v>0</v>
      </c>
      <c r="BL122" s="16">
        <v>0</v>
      </c>
      <c r="BM122" s="16">
        <v>0</v>
      </c>
      <c r="BN122" s="16">
        <v>0</v>
      </c>
      <c r="BP122" s="16">
        <v>0</v>
      </c>
      <c r="BQ122" s="16">
        <v>0</v>
      </c>
      <c r="BR122" s="16">
        <v>0</v>
      </c>
      <c r="BS122" s="16">
        <v>0</v>
      </c>
      <c r="BT122" s="16">
        <v>0</v>
      </c>
      <c r="BU122" s="16">
        <v>0</v>
      </c>
      <c r="BV122" s="16">
        <v>0</v>
      </c>
      <c r="BW122" s="16">
        <v>0</v>
      </c>
      <c r="BX122" s="16">
        <v>0</v>
      </c>
      <c r="BY122" s="16">
        <v>0</v>
      </c>
      <c r="BZ122" s="16">
        <v>0</v>
      </c>
      <c r="CA122" s="16">
        <v>0</v>
      </c>
      <c r="CB122" s="16">
        <v>0</v>
      </c>
      <c r="CC122" s="16">
        <v>0</v>
      </c>
      <c r="CD122" s="16">
        <v>0</v>
      </c>
      <c r="CE122" s="16">
        <v>0</v>
      </c>
      <c r="CF122" s="16">
        <v>0</v>
      </c>
      <c r="CG122" s="16">
        <v>0</v>
      </c>
      <c r="CH122" s="16">
        <v>0</v>
      </c>
      <c r="CI122" s="16">
        <v>0</v>
      </c>
      <c r="CK122" s="28" t="s">
        <v>419</v>
      </c>
    </row>
    <row r="123" spans="1:89" x14ac:dyDescent="0.25">
      <c r="A123" s="17">
        <v>120</v>
      </c>
      <c r="B123" s="17">
        <v>4</v>
      </c>
      <c r="C123" s="17" t="s">
        <v>130</v>
      </c>
      <c r="D123" s="18" t="s">
        <v>134</v>
      </c>
      <c r="E123" s="20">
        <v>2804</v>
      </c>
      <c r="F123" s="16">
        <v>3229.38</v>
      </c>
      <c r="G123" s="16">
        <v>571.82999999999993</v>
      </c>
      <c r="H123" s="16">
        <v>0</v>
      </c>
      <c r="I123" s="16">
        <v>494.8</v>
      </c>
      <c r="J123" s="16">
        <v>68.08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1180.8700000000001</v>
      </c>
      <c r="Y123" s="16">
        <v>136.16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K123" s="16">
        <v>3261.67</v>
      </c>
      <c r="AL123" s="16">
        <v>577.54</v>
      </c>
      <c r="AM123" s="16">
        <v>0</v>
      </c>
      <c r="AN123" s="16">
        <v>499.74</v>
      </c>
      <c r="AO123" s="16">
        <v>68.760000000000005</v>
      </c>
      <c r="AP123" s="16">
        <v>0</v>
      </c>
      <c r="AQ123" s="16">
        <v>0</v>
      </c>
      <c r="AR123" s="16">
        <v>0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v>0</v>
      </c>
      <c r="BA123" s="16">
        <v>0</v>
      </c>
      <c r="BB123" s="16">
        <v>0</v>
      </c>
      <c r="BC123" s="16">
        <v>1192.67</v>
      </c>
      <c r="BD123" s="16">
        <v>137.52000000000001</v>
      </c>
      <c r="BE123" s="16">
        <v>0</v>
      </c>
      <c r="BF123" s="16">
        <v>0</v>
      </c>
      <c r="BG123" s="16">
        <v>0</v>
      </c>
      <c r="BH123" s="16">
        <v>0</v>
      </c>
      <c r="BI123" s="16">
        <v>0</v>
      </c>
      <c r="BJ123" s="16">
        <v>0</v>
      </c>
      <c r="BK123" s="16">
        <v>0</v>
      </c>
      <c r="BL123" s="16">
        <v>0</v>
      </c>
      <c r="BM123" s="16">
        <v>0</v>
      </c>
      <c r="BN123" s="16">
        <v>0</v>
      </c>
      <c r="BP123" s="16">
        <v>0</v>
      </c>
      <c r="BQ123" s="16">
        <v>0</v>
      </c>
      <c r="BR123" s="16">
        <v>0</v>
      </c>
      <c r="BS123" s="16">
        <v>0</v>
      </c>
      <c r="BT123" s="16">
        <v>0</v>
      </c>
      <c r="BU123" s="16">
        <v>0</v>
      </c>
      <c r="BV123" s="16">
        <v>0</v>
      </c>
      <c r="BW123" s="16">
        <v>0</v>
      </c>
      <c r="BX123" s="16">
        <v>0</v>
      </c>
      <c r="BY123" s="16">
        <v>0</v>
      </c>
      <c r="BZ123" s="16">
        <v>0</v>
      </c>
      <c r="CA123" s="16">
        <v>0</v>
      </c>
      <c r="CB123" s="16">
        <v>0</v>
      </c>
      <c r="CC123" s="16">
        <v>0</v>
      </c>
      <c r="CD123" s="16">
        <v>0</v>
      </c>
      <c r="CE123" s="16">
        <v>0</v>
      </c>
      <c r="CF123" s="16">
        <v>0</v>
      </c>
      <c r="CG123" s="16">
        <v>0</v>
      </c>
      <c r="CH123" s="16">
        <v>0</v>
      </c>
      <c r="CI123" s="16">
        <v>0</v>
      </c>
      <c r="CK123" s="28" t="s">
        <v>420</v>
      </c>
    </row>
    <row r="124" spans="1:89" x14ac:dyDescent="0.25">
      <c r="A124" s="17">
        <v>121</v>
      </c>
      <c r="B124" s="17">
        <v>5</v>
      </c>
      <c r="C124" s="17" t="s">
        <v>130</v>
      </c>
      <c r="D124" s="18" t="s">
        <v>135</v>
      </c>
      <c r="E124" s="20">
        <v>2861</v>
      </c>
      <c r="F124" s="16">
        <v>49998.96</v>
      </c>
      <c r="G124" s="16">
        <v>19494.599999999999</v>
      </c>
      <c r="H124" s="16">
        <v>0</v>
      </c>
      <c r="I124" s="16">
        <v>21496.879999999997</v>
      </c>
      <c r="J124" s="16">
        <v>9257.619999999999</v>
      </c>
      <c r="K124" s="16">
        <v>0</v>
      </c>
      <c r="L124" s="16">
        <v>14131.260000000002</v>
      </c>
      <c r="M124" s="16">
        <v>7699.7599999999993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9278.59</v>
      </c>
      <c r="V124" s="16">
        <v>4035.24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K124" s="16">
        <v>50498.94</v>
      </c>
      <c r="AL124" s="16">
        <v>19689.539999999997</v>
      </c>
      <c r="AM124" s="16">
        <v>0</v>
      </c>
      <c r="AN124" s="16">
        <v>21711.839999999997</v>
      </c>
      <c r="AO124" s="16">
        <v>9350.1899999999987</v>
      </c>
      <c r="AP124" s="16">
        <v>0</v>
      </c>
      <c r="AQ124" s="16">
        <v>14272.570000000002</v>
      </c>
      <c r="AR124" s="16">
        <v>7776.7499999999991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9371.3700000000008</v>
      </c>
      <c r="BA124" s="16">
        <v>4075.5899999999997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6">
        <v>0</v>
      </c>
      <c r="BH124" s="16">
        <v>0</v>
      </c>
      <c r="BI124" s="16">
        <v>0</v>
      </c>
      <c r="BJ124" s="16">
        <v>0</v>
      </c>
      <c r="BK124" s="16">
        <v>0</v>
      </c>
      <c r="BL124" s="16">
        <v>0</v>
      </c>
      <c r="BM124" s="16">
        <v>0</v>
      </c>
      <c r="BN124" s="16">
        <v>0</v>
      </c>
      <c r="BP124" s="16">
        <v>0</v>
      </c>
      <c r="BQ124" s="16">
        <v>0</v>
      </c>
      <c r="BR124" s="16">
        <v>0</v>
      </c>
      <c r="BS124" s="16">
        <v>0</v>
      </c>
      <c r="BT124" s="16">
        <v>0</v>
      </c>
      <c r="BU124" s="16">
        <v>0</v>
      </c>
      <c r="BV124" s="16">
        <v>0</v>
      </c>
      <c r="BW124" s="16">
        <v>0</v>
      </c>
      <c r="BX124" s="16">
        <v>0</v>
      </c>
      <c r="BY124" s="16">
        <v>0</v>
      </c>
      <c r="BZ124" s="16">
        <v>0</v>
      </c>
      <c r="CA124" s="16">
        <v>0</v>
      </c>
      <c r="CB124" s="16">
        <v>0</v>
      </c>
      <c r="CC124" s="16">
        <v>0</v>
      </c>
      <c r="CD124" s="16">
        <v>0</v>
      </c>
      <c r="CE124" s="16">
        <v>0</v>
      </c>
      <c r="CF124" s="16">
        <v>0</v>
      </c>
      <c r="CG124" s="16">
        <v>0</v>
      </c>
      <c r="CH124" s="16">
        <v>0</v>
      </c>
      <c r="CI124" s="16">
        <v>0</v>
      </c>
      <c r="CK124" s="28" t="s">
        <v>421</v>
      </c>
    </row>
    <row r="125" spans="1:89" x14ac:dyDescent="0.25">
      <c r="A125" s="17">
        <v>122</v>
      </c>
      <c r="B125" s="17">
        <v>6</v>
      </c>
      <c r="C125" s="17" t="s">
        <v>130</v>
      </c>
      <c r="D125" s="18" t="s">
        <v>136</v>
      </c>
      <c r="E125" s="20">
        <v>2805</v>
      </c>
      <c r="F125" s="16">
        <v>0</v>
      </c>
      <c r="G125" s="16">
        <v>0</v>
      </c>
      <c r="H125" s="16">
        <v>0</v>
      </c>
      <c r="I125" s="16">
        <v>19609.100000000002</v>
      </c>
      <c r="J125" s="16">
        <v>5105.7300000000005</v>
      </c>
      <c r="K125" s="16">
        <v>0</v>
      </c>
      <c r="L125" s="16">
        <v>20025.719999999998</v>
      </c>
      <c r="M125" s="16">
        <v>7470.9800000000005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5272.3499999999995</v>
      </c>
      <c r="V125" s="16">
        <v>2902.3799999999997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0</v>
      </c>
      <c r="AK125" s="16">
        <v>0</v>
      </c>
      <c r="AL125" s="16">
        <v>0</v>
      </c>
      <c r="AM125" s="16">
        <v>0</v>
      </c>
      <c r="AN125" s="16">
        <v>19805.190000000002</v>
      </c>
      <c r="AO125" s="16">
        <v>5156.7800000000007</v>
      </c>
      <c r="AP125" s="16">
        <v>0</v>
      </c>
      <c r="AQ125" s="16">
        <v>20225.969999999998</v>
      </c>
      <c r="AR125" s="16">
        <v>7545.68</v>
      </c>
      <c r="AS125" s="16">
        <v>0</v>
      </c>
      <c r="AT125" s="16">
        <v>0</v>
      </c>
      <c r="AU125" s="16">
        <v>0</v>
      </c>
      <c r="AV125" s="16">
        <v>0</v>
      </c>
      <c r="AW125" s="16">
        <v>0</v>
      </c>
      <c r="AX125" s="16">
        <v>0</v>
      </c>
      <c r="AY125" s="16">
        <v>0</v>
      </c>
      <c r="AZ125" s="16">
        <v>5325.07</v>
      </c>
      <c r="BA125" s="16">
        <v>2931.3999999999996</v>
      </c>
      <c r="BB125" s="16">
        <v>0</v>
      </c>
      <c r="BC125" s="16">
        <v>0</v>
      </c>
      <c r="BD125" s="16">
        <v>0</v>
      </c>
      <c r="BE125" s="16">
        <v>0</v>
      </c>
      <c r="BF125" s="16">
        <v>0</v>
      </c>
      <c r="BG125" s="16">
        <v>0</v>
      </c>
      <c r="BH125" s="16">
        <v>0</v>
      </c>
      <c r="BI125" s="16">
        <v>0</v>
      </c>
      <c r="BJ125" s="16">
        <v>0</v>
      </c>
      <c r="BK125" s="16">
        <v>0</v>
      </c>
      <c r="BL125" s="16">
        <v>0</v>
      </c>
      <c r="BM125" s="16">
        <v>0</v>
      </c>
      <c r="BN125" s="16">
        <v>0</v>
      </c>
      <c r="BP125" s="16">
        <v>0</v>
      </c>
      <c r="BQ125" s="16">
        <v>0</v>
      </c>
      <c r="BR125" s="16">
        <v>0</v>
      </c>
      <c r="BS125" s="16">
        <v>0</v>
      </c>
      <c r="BT125" s="16">
        <v>0</v>
      </c>
      <c r="BU125" s="16">
        <v>0</v>
      </c>
      <c r="BV125" s="16">
        <v>0</v>
      </c>
      <c r="BW125" s="16">
        <v>0</v>
      </c>
      <c r="BX125" s="16">
        <v>0</v>
      </c>
      <c r="BY125" s="16">
        <v>0</v>
      </c>
      <c r="BZ125" s="16">
        <v>0</v>
      </c>
      <c r="CA125" s="16">
        <v>0</v>
      </c>
      <c r="CB125" s="16">
        <v>0</v>
      </c>
      <c r="CC125" s="16">
        <v>0</v>
      </c>
      <c r="CD125" s="16">
        <v>0</v>
      </c>
      <c r="CE125" s="16">
        <v>0</v>
      </c>
      <c r="CF125" s="16">
        <v>0</v>
      </c>
      <c r="CG125" s="16">
        <v>0</v>
      </c>
      <c r="CH125" s="16">
        <v>0</v>
      </c>
      <c r="CI125" s="16">
        <v>0</v>
      </c>
      <c r="CK125" s="28" t="s">
        <v>422</v>
      </c>
    </row>
    <row r="126" spans="1:89" x14ac:dyDescent="0.25">
      <c r="A126" s="17">
        <v>123</v>
      </c>
      <c r="B126" s="17">
        <v>7</v>
      </c>
      <c r="C126" s="17" t="s">
        <v>130</v>
      </c>
      <c r="D126" s="18" t="s">
        <v>137</v>
      </c>
      <c r="E126" s="20">
        <v>2806</v>
      </c>
      <c r="F126" s="16">
        <v>10014.84</v>
      </c>
      <c r="G126" s="16">
        <v>1307.04</v>
      </c>
      <c r="H126" s="16">
        <v>0</v>
      </c>
      <c r="I126" s="16">
        <v>13808.740000000002</v>
      </c>
      <c r="J126" s="16">
        <v>3948.28</v>
      </c>
      <c r="K126" s="16">
        <v>989.6</v>
      </c>
      <c r="L126" s="16">
        <v>21140.46</v>
      </c>
      <c r="M126" s="16">
        <v>6479.98</v>
      </c>
      <c r="N126" s="16">
        <v>366.3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5301.45</v>
      </c>
      <c r="V126" s="16">
        <v>1557.3899999999999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K126" s="16">
        <v>10114.98</v>
      </c>
      <c r="AL126" s="16">
        <v>1320.11</v>
      </c>
      <c r="AM126" s="16">
        <v>0</v>
      </c>
      <c r="AN126" s="16">
        <v>13946.820000000002</v>
      </c>
      <c r="AO126" s="16">
        <v>3987.76</v>
      </c>
      <c r="AP126" s="16">
        <v>999.49</v>
      </c>
      <c r="AQ126" s="16">
        <v>21351.86</v>
      </c>
      <c r="AR126" s="16">
        <v>6544.7699999999995</v>
      </c>
      <c r="AS126" s="16">
        <v>369.96000000000004</v>
      </c>
      <c r="AT126" s="16">
        <v>0</v>
      </c>
      <c r="AU126" s="16">
        <v>0</v>
      </c>
      <c r="AV126" s="16">
        <v>0</v>
      </c>
      <c r="AW126" s="16">
        <v>0</v>
      </c>
      <c r="AX126" s="16">
        <v>0</v>
      </c>
      <c r="AY126" s="16">
        <v>0</v>
      </c>
      <c r="AZ126" s="16">
        <v>5354.46</v>
      </c>
      <c r="BA126" s="16">
        <v>1572.9599999999998</v>
      </c>
      <c r="BB126" s="16">
        <v>0</v>
      </c>
      <c r="BC126" s="16">
        <v>0</v>
      </c>
      <c r="BD126" s="16">
        <v>0</v>
      </c>
      <c r="BE126" s="16">
        <v>0</v>
      </c>
      <c r="BF126" s="16">
        <v>0</v>
      </c>
      <c r="BG126" s="16">
        <v>0</v>
      </c>
      <c r="BH126" s="16">
        <v>0</v>
      </c>
      <c r="BI126" s="16">
        <v>0</v>
      </c>
      <c r="BJ126" s="16">
        <v>0</v>
      </c>
      <c r="BK126" s="16">
        <v>0</v>
      </c>
      <c r="BL126" s="16">
        <v>0</v>
      </c>
      <c r="BM126" s="16">
        <v>0</v>
      </c>
      <c r="BN126" s="16">
        <v>0</v>
      </c>
      <c r="BP126" s="16">
        <v>0</v>
      </c>
      <c r="BQ126" s="16">
        <v>0</v>
      </c>
      <c r="BR126" s="16">
        <v>989.6</v>
      </c>
      <c r="BS126" s="16">
        <v>0</v>
      </c>
      <c r="BT126" s="16">
        <v>366.3</v>
      </c>
      <c r="BU126" s="16">
        <v>0</v>
      </c>
      <c r="BV126" s="16">
        <v>0</v>
      </c>
      <c r="BW126" s="16">
        <v>0</v>
      </c>
      <c r="BX126" s="16">
        <v>0</v>
      </c>
      <c r="BY126" s="16">
        <v>0</v>
      </c>
      <c r="BZ126" s="16">
        <v>0</v>
      </c>
      <c r="CA126" s="16">
        <v>0</v>
      </c>
      <c r="CB126" s="16">
        <v>0</v>
      </c>
      <c r="CC126" s="16">
        <v>0</v>
      </c>
      <c r="CD126" s="16">
        <v>0</v>
      </c>
      <c r="CE126" s="16">
        <v>0</v>
      </c>
      <c r="CF126" s="16">
        <v>0</v>
      </c>
      <c r="CG126" s="16">
        <v>0</v>
      </c>
      <c r="CH126" s="16">
        <v>0</v>
      </c>
      <c r="CI126" s="16">
        <v>0</v>
      </c>
      <c r="CK126" s="28" t="s">
        <v>423</v>
      </c>
    </row>
    <row r="127" spans="1:89" x14ac:dyDescent="0.25">
      <c r="A127" s="17">
        <v>124</v>
      </c>
      <c r="B127" s="17">
        <v>8</v>
      </c>
      <c r="C127" s="17" t="s">
        <v>130</v>
      </c>
      <c r="D127" s="18" t="s">
        <v>138</v>
      </c>
      <c r="E127" s="20">
        <v>2818</v>
      </c>
      <c r="F127" s="16">
        <v>0</v>
      </c>
      <c r="G127" s="16">
        <v>0</v>
      </c>
      <c r="H127" s="16">
        <v>0</v>
      </c>
      <c r="I127" s="16">
        <v>4503.13</v>
      </c>
      <c r="J127" s="16">
        <v>2450.52</v>
      </c>
      <c r="K127" s="16">
        <v>0</v>
      </c>
      <c r="L127" s="16">
        <v>10353.419999999998</v>
      </c>
      <c r="M127" s="16">
        <v>4345.3799999999992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659.05</v>
      </c>
      <c r="V127" s="16">
        <v>283.17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K127" s="16">
        <v>0</v>
      </c>
      <c r="AL127" s="16">
        <v>0</v>
      </c>
      <c r="AM127" s="16">
        <v>0</v>
      </c>
      <c r="AN127" s="16">
        <v>4548.16</v>
      </c>
      <c r="AO127" s="16">
        <v>2475.02</v>
      </c>
      <c r="AP127" s="16">
        <v>0</v>
      </c>
      <c r="AQ127" s="16">
        <v>10456.949999999999</v>
      </c>
      <c r="AR127" s="16">
        <v>4388.829999999999</v>
      </c>
      <c r="AS127" s="16">
        <v>0</v>
      </c>
      <c r="AT127" s="16">
        <v>0</v>
      </c>
      <c r="AU127" s="16">
        <v>0</v>
      </c>
      <c r="AV127" s="16">
        <v>0</v>
      </c>
      <c r="AW127" s="16">
        <v>0</v>
      </c>
      <c r="AX127" s="16">
        <v>0</v>
      </c>
      <c r="AY127" s="16">
        <v>0</v>
      </c>
      <c r="AZ127" s="16">
        <v>665.64</v>
      </c>
      <c r="BA127" s="16">
        <v>286</v>
      </c>
      <c r="BB127" s="16">
        <v>0</v>
      </c>
      <c r="BC127" s="16">
        <v>0</v>
      </c>
      <c r="BD127" s="16">
        <v>0</v>
      </c>
      <c r="BE127" s="16">
        <v>0</v>
      </c>
      <c r="BF127" s="16">
        <v>0</v>
      </c>
      <c r="BG127" s="16">
        <v>0</v>
      </c>
      <c r="BH127" s="16">
        <v>0</v>
      </c>
      <c r="BI127" s="16">
        <v>0</v>
      </c>
      <c r="BJ127" s="16">
        <v>0</v>
      </c>
      <c r="BK127" s="16">
        <v>0</v>
      </c>
      <c r="BL127" s="16">
        <v>0</v>
      </c>
      <c r="BM127" s="16">
        <v>0</v>
      </c>
      <c r="BN127" s="16">
        <v>0</v>
      </c>
      <c r="BP127" s="16">
        <v>0</v>
      </c>
      <c r="BQ127" s="16">
        <v>0</v>
      </c>
      <c r="BR127" s="16">
        <v>0</v>
      </c>
      <c r="BS127" s="16">
        <v>0</v>
      </c>
      <c r="BT127" s="16">
        <v>0</v>
      </c>
      <c r="BU127" s="16">
        <v>0</v>
      </c>
      <c r="BV127" s="16">
        <v>0</v>
      </c>
      <c r="BW127" s="16">
        <v>0</v>
      </c>
      <c r="BX127" s="16">
        <v>0</v>
      </c>
      <c r="BY127" s="16">
        <v>0</v>
      </c>
      <c r="BZ127" s="16">
        <v>0</v>
      </c>
      <c r="CA127" s="16">
        <v>0</v>
      </c>
      <c r="CB127" s="16">
        <v>0</v>
      </c>
      <c r="CC127" s="16">
        <v>0</v>
      </c>
      <c r="CD127" s="16">
        <v>0</v>
      </c>
      <c r="CE127" s="16">
        <v>0</v>
      </c>
      <c r="CF127" s="16">
        <v>0</v>
      </c>
      <c r="CG127" s="16">
        <v>0</v>
      </c>
      <c r="CH127" s="16">
        <v>0</v>
      </c>
      <c r="CI127" s="16">
        <v>0</v>
      </c>
      <c r="CK127" s="28" t="s">
        <v>424</v>
      </c>
    </row>
    <row r="128" spans="1:89" x14ac:dyDescent="0.25">
      <c r="A128" s="17">
        <v>125</v>
      </c>
      <c r="B128" s="17">
        <v>9</v>
      </c>
      <c r="C128" s="17" t="s">
        <v>130</v>
      </c>
      <c r="D128" s="18" t="s">
        <v>139</v>
      </c>
      <c r="E128" s="20">
        <v>2807</v>
      </c>
      <c r="F128" s="16">
        <v>0</v>
      </c>
      <c r="G128" s="16">
        <v>0</v>
      </c>
      <c r="H128" s="16">
        <v>0</v>
      </c>
      <c r="I128" s="16">
        <v>21307.71</v>
      </c>
      <c r="J128" s="16">
        <v>7351.6200000000008</v>
      </c>
      <c r="K128" s="16">
        <v>0</v>
      </c>
      <c r="L128" s="16">
        <v>23979.780000000006</v>
      </c>
      <c r="M128" s="16">
        <v>10063.080000000002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8923.1</v>
      </c>
      <c r="V128" s="16">
        <v>4035.0600000000004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K128" s="16">
        <v>0</v>
      </c>
      <c r="AL128" s="16">
        <v>0</v>
      </c>
      <c r="AM128" s="16">
        <v>0</v>
      </c>
      <c r="AN128" s="16">
        <v>21520.78</v>
      </c>
      <c r="AO128" s="16">
        <v>7425.130000000001</v>
      </c>
      <c r="AP128" s="16">
        <v>0</v>
      </c>
      <c r="AQ128" s="16">
        <v>24219.570000000007</v>
      </c>
      <c r="AR128" s="16">
        <v>10163.710000000001</v>
      </c>
      <c r="AS128" s="16">
        <v>0</v>
      </c>
      <c r="AT128" s="16">
        <v>0</v>
      </c>
      <c r="AU128" s="16">
        <v>0</v>
      </c>
      <c r="AV128" s="16">
        <v>0</v>
      </c>
      <c r="AW128" s="16">
        <v>0</v>
      </c>
      <c r="AX128" s="16">
        <v>0</v>
      </c>
      <c r="AY128" s="16">
        <v>0</v>
      </c>
      <c r="AZ128" s="16">
        <v>9012.33</v>
      </c>
      <c r="BA128" s="16">
        <v>4075.4100000000003</v>
      </c>
      <c r="BB128" s="16">
        <v>0</v>
      </c>
      <c r="BC128" s="16">
        <v>0</v>
      </c>
      <c r="BD128" s="16">
        <v>0</v>
      </c>
      <c r="BE128" s="16">
        <v>0</v>
      </c>
      <c r="BF128" s="16">
        <v>0</v>
      </c>
      <c r="BG128" s="16">
        <v>0</v>
      </c>
      <c r="BH128" s="16">
        <v>0</v>
      </c>
      <c r="BI128" s="16">
        <v>0</v>
      </c>
      <c r="BJ128" s="16">
        <v>0</v>
      </c>
      <c r="BK128" s="16">
        <v>0</v>
      </c>
      <c r="BL128" s="16">
        <v>0</v>
      </c>
      <c r="BM128" s="16">
        <v>0</v>
      </c>
      <c r="BN128" s="16">
        <v>0</v>
      </c>
      <c r="BP128" s="16">
        <v>0</v>
      </c>
      <c r="BQ128" s="16">
        <v>0</v>
      </c>
      <c r="BR128" s="16">
        <v>0</v>
      </c>
      <c r="BS128" s="16">
        <v>0</v>
      </c>
      <c r="BT128" s="16">
        <v>0</v>
      </c>
      <c r="BU128" s="16">
        <v>0</v>
      </c>
      <c r="BV128" s="16">
        <v>0</v>
      </c>
      <c r="BW128" s="16">
        <v>0</v>
      </c>
      <c r="BX128" s="16">
        <v>0</v>
      </c>
      <c r="BY128" s="16">
        <v>0</v>
      </c>
      <c r="BZ128" s="16">
        <v>0</v>
      </c>
      <c r="CA128" s="16">
        <v>0</v>
      </c>
      <c r="CB128" s="16">
        <v>0</v>
      </c>
      <c r="CC128" s="16">
        <v>0</v>
      </c>
      <c r="CD128" s="16">
        <v>0</v>
      </c>
      <c r="CE128" s="16">
        <v>0</v>
      </c>
      <c r="CF128" s="16">
        <v>0</v>
      </c>
      <c r="CG128" s="16">
        <v>0</v>
      </c>
      <c r="CH128" s="16">
        <v>0</v>
      </c>
      <c r="CI128" s="16">
        <v>0</v>
      </c>
      <c r="CK128" s="28" t="s">
        <v>425</v>
      </c>
    </row>
    <row r="129" spans="1:89" x14ac:dyDescent="0.25">
      <c r="A129" s="17">
        <v>126</v>
      </c>
      <c r="B129" s="17">
        <v>10</v>
      </c>
      <c r="C129" s="17" t="s">
        <v>130</v>
      </c>
      <c r="D129" s="18" t="s">
        <v>140</v>
      </c>
      <c r="E129" s="20">
        <v>2808</v>
      </c>
      <c r="F129" s="16">
        <v>0</v>
      </c>
      <c r="G129" s="16">
        <v>0</v>
      </c>
      <c r="H129" s="16">
        <v>0</v>
      </c>
      <c r="I129" s="16">
        <v>11064.44</v>
      </c>
      <c r="J129" s="16">
        <v>4765.0599999999995</v>
      </c>
      <c r="K129" s="16">
        <v>0</v>
      </c>
      <c r="L129" s="16">
        <v>8759.52</v>
      </c>
      <c r="M129" s="16">
        <v>5260.2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0</v>
      </c>
      <c r="AK129" s="16">
        <v>0</v>
      </c>
      <c r="AL129" s="16">
        <v>0</v>
      </c>
      <c r="AM129" s="16">
        <v>0</v>
      </c>
      <c r="AN129" s="16">
        <v>11175.08</v>
      </c>
      <c r="AO129" s="16">
        <v>4812.7099999999991</v>
      </c>
      <c r="AP129" s="16">
        <v>0</v>
      </c>
      <c r="AQ129" s="16">
        <v>8847.11</v>
      </c>
      <c r="AR129" s="16">
        <v>5312.8</v>
      </c>
      <c r="AS129" s="16">
        <v>0</v>
      </c>
      <c r="AT129" s="16">
        <v>0</v>
      </c>
      <c r="AU129" s="16">
        <v>0</v>
      </c>
      <c r="AV129" s="16">
        <v>0</v>
      </c>
      <c r="AW129" s="16">
        <v>0</v>
      </c>
      <c r="AX129" s="16">
        <v>0</v>
      </c>
      <c r="AY129" s="16">
        <v>0</v>
      </c>
      <c r="AZ129" s="16">
        <v>0</v>
      </c>
      <c r="BA129" s="16">
        <v>0</v>
      </c>
      <c r="BB129" s="16">
        <v>0</v>
      </c>
      <c r="BC129" s="16">
        <v>0</v>
      </c>
      <c r="BD129" s="16">
        <v>0</v>
      </c>
      <c r="BE129" s="16">
        <v>0</v>
      </c>
      <c r="BF129" s="16">
        <v>0</v>
      </c>
      <c r="BG129" s="16">
        <v>0</v>
      </c>
      <c r="BH129" s="16">
        <v>0</v>
      </c>
      <c r="BI129" s="16">
        <v>0</v>
      </c>
      <c r="BJ129" s="16">
        <v>0</v>
      </c>
      <c r="BK129" s="16">
        <v>0</v>
      </c>
      <c r="BL129" s="16">
        <v>0</v>
      </c>
      <c r="BM129" s="16">
        <v>0</v>
      </c>
      <c r="BN129" s="16">
        <v>0</v>
      </c>
      <c r="BP129" s="16">
        <v>0</v>
      </c>
      <c r="BQ129" s="16">
        <v>0</v>
      </c>
      <c r="BR129" s="16">
        <v>0</v>
      </c>
      <c r="BS129" s="16">
        <v>0</v>
      </c>
      <c r="BT129" s="16">
        <v>0</v>
      </c>
      <c r="BU129" s="16">
        <v>0</v>
      </c>
      <c r="BV129" s="16">
        <v>0</v>
      </c>
      <c r="BW129" s="16">
        <v>0</v>
      </c>
      <c r="BX129" s="16">
        <v>0</v>
      </c>
      <c r="BY129" s="16">
        <v>0</v>
      </c>
      <c r="BZ129" s="16">
        <v>0</v>
      </c>
      <c r="CA129" s="16">
        <v>0</v>
      </c>
      <c r="CB129" s="16">
        <v>0</v>
      </c>
      <c r="CC129" s="16">
        <v>0</v>
      </c>
      <c r="CD129" s="16">
        <v>0</v>
      </c>
      <c r="CE129" s="16">
        <v>0</v>
      </c>
      <c r="CF129" s="16">
        <v>0</v>
      </c>
      <c r="CG129" s="16">
        <v>0</v>
      </c>
      <c r="CH129" s="16">
        <v>0</v>
      </c>
      <c r="CI129" s="16">
        <v>0</v>
      </c>
      <c r="CK129" s="28" t="s">
        <v>426</v>
      </c>
    </row>
    <row r="130" spans="1:89" x14ac:dyDescent="0.25">
      <c r="A130" s="17">
        <v>127</v>
      </c>
      <c r="B130" s="17">
        <v>11</v>
      </c>
      <c r="C130" s="17" t="s">
        <v>130</v>
      </c>
      <c r="D130" s="18" t="s">
        <v>141</v>
      </c>
      <c r="E130" s="20">
        <v>2809</v>
      </c>
      <c r="F130" s="16">
        <v>0</v>
      </c>
      <c r="G130" s="16">
        <v>0</v>
      </c>
      <c r="H130" s="16">
        <v>0</v>
      </c>
      <c r="I130" s="16">
        <v>9604.9800000000014</v>
      </c>
      <c r="J130" s="16">
        <v>2859.36</v>
      </c>
      <c r="K130" s="16">
        <v>0</v>
      </c>
      <c r="L130" s="16">
        <v>4051.08</v>
      </c>
      <c r="M130" s="16">
        <v>3049.3199999999997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K130" s="16">
        <v>0</v>
      </c>
      <c r="AL130" s="16">
        <v>0</v>
      </c>
      <c r="AM130" s="16">
        <v>0</v>
      </c>
      <c r="AN130" s="16">
        <v>9701.0200000000023</v>
      </c>
      <c r="AO130" s="16">
        <v>2887.9500000000003</v>
      </c>
      <c r="AP130" s="16">
        <v>0</v>
      </c>
      <c r="AQ130" s="16">
        <v>4091.59</v>
      </c>
      <c r="AR130" s="16">
        <v>3079.8099999999995</v>
      </c>
      <c r="AS130" s="16">
        <v>0</v>
      </c>
      <c r="AT130" s="16">
        <v>0</v>
      </c>
      <c r="AU130" s="16">
        <v>0</v>
      </c>
      <c r="AV130" s="16">
        <v>0</v>
      </c>
      <c r="AW130" s="16">
        <v>0</v>
      </c>
      <c r="AX130" s="16">
        <v>0</v>
      </c>
      <c r="AY130" s="16">
        <v>0</v>
      </c>
      <c r="AZ130" s="16">
        <v>0</v>
      </c>
      <c r="BA130" s="16">
        <v>0</v>
      </c>
      <c r="BB130" s="16">
        <v>0</v>
      </c>
      <c r="BC130" s="16">
        <v>0</v>
      </c>
      <c r="BD130" s="16">
        <v>0</v>
      </c>
      <c r="BE130" s="16">
        <v>0</v>
      </c>
      <c r="BF130" s="16">
        <v>0</v>
      </c>
      <c r="BG130" s="16">
        <v>0</v>
      </c>
      <c r="BH130" s="16">
        <v>0</v>
      </c>
      <c r="BI130" s="16">
        <v>0</v>
      </c>
      <c r="BJ130" s="16">
        <v>0</v>
      </c>
      <c r="BK130" s="16">
        <v>0</v>
      </c>
      <c r="BL130" s="16">
        <v>0</v>
      </c>
      <c r="BM130" s="16">
        <v>0</v>
      </c>
      <c r="BN130" s="16">
        <v>0</v>
      </c>
      <c r="BP130" s="16">
        <v>0</v>
      </c>
      <c r="BQ130" s="16">
        <v>0</v>
      </c>
      <c r="BR130" s="16">
        <v>0</v>
      </c>
      <c r="BS130" s="16">
        <v>0</v>
      </c>
      <c r="BT130" s="16">
        <v>0</v>
      </c>
      <c r="BU130" s="16">
        <v>0</v>
      </c>
      <c r="BV130" s="16">
        <v>0</v>
      </c>
      <c r="BW130" s="16">
        <v>0</v>
      </c>
      <c r="BX130" s="16">
        <v>0</v>
      </c>
      <c r="BY130" s="16">
        <v>0</v>
      </c>
      <c r="BZ130" s="16">
        <v>0</v>
      </c>
      <c r="CA130" s="16">
        <v>0</v>
      </c>
      <c r="CB130" s="16">
        <v>0</v>
      </c>
      <c r="CC130" s="16">
        <v>0</v>
      </c>
      <c r="CD130" s="16">
        <v>0</v>
      </c>
      <c r="CE130" s="16">
        <v>0</v>
      </c>
      <c r="CF130" s="16">
        <v>0</v>
      </c>
      <c r="CG130" s="16">
        <v>0</v>
      </c>
      <c r="CH130" s="16">
        <v>0</v>
      </c>
      <c r="CI130" s="16">
        <v>0</v>
      </c>
      <c r="CK130" s="28" t="s">
        <v>427</v>
      </c>
    </row>
    <row r="131" spans="1:89" x14ac:dyDescent="0.25">
      <c r="A131" s="17">
        <v>128</v>
      </c>
      <c r="B131" s="17">
        <v>12</v>
      </c>
      <c r="C131" s="17" t="s">
        <v>130</v>
      </c>
      <c r="D131" s="18" t="s">
        <v>142</v>
      </c>
      <c r="E131" s="20">
        <v>2810</v>
      </c>
      <c r="F131" s="16">
        <v>0</v>
      </c>
      <c r="G131" s="16">
        <v>0</v>
      </c>
      <c r="H131" s="16">
        <v>0</v>
      </c>
      <c r="I131" s="16">
        <v>7056.1399999999994</v>
      </c>
      <c r="J131" s="16">
        <v>2178.35</v>
      </c>
      <c r="K131" s="16">
        <v>0</v>
      </c>
      <c r="L131" s="16">
        <v>9048.6</v>
      </c>
      <c r="M131" s="16">
        <v>3583.06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K131" s="16">
        <v>0</v>
      </c>
      <c r="AL131" s="16">
        <v>0</v>
      </c>
      <c r="AM131" s="16">
        <v>0</v>
      </c>
      <c r="AN131" s="16">
        <v>7126.7</v>
      </c>
      <c r="AO131" s="16">
        <v>2200.13</v>
      </c>
      <c r="AP131" s="16">
        <v>0</v>
      </c>
      <c r="AQ131" s="16">
        <v>9139.08</v>
      </c>
      <c r="AR131" s="16">
        <v>3618.89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0</v>
      </c>
      <c r="AY131" s="16">
        <v>0</v>
      </c>
      <c r="AZ131" s="16">
        <v>0</v>
      </c>
      <c r="BA131" s="16">
        <v>0</v>
      </c>
      <c r="BB131" s="16">
        <v>0</v>
      </c>
      <c r="BC131" s="16">
        <v>0</v>
      </c>
      <c r="BD131" s="16">
        <v>0</v>
      </c>
      <c r="BE131" s="16">
        <v>0</v>
      </c>
      <c r="BF131" s="16">
        <v>0</v>
      </c>
      <c r="BG131" s="16">
        <v>0</v>
      </c>
      <c r="BH131" s="16">
        <v>0</v>
      </c>
      <c r="BI131" s="16">
        <v>0</v>
      </c>
      <c r="BJ131" s="16">
        <v>0</v>
      </c>
      <c r="BK131" s="16">
        <v>0</v>
      </c>
      <c r="BL131" s="16">
        <v>0</v>
      </c>
      <c r="BM131" s="16">
        <v>0</v>
      </c>
      <c r="BN131" s="16">
        <v>0</v>
      </c>
      <c r="BP131" s="16">
        <v>0</v>
      </c>
      <c r="BQ131" s="16">
        <v>0</v>
      </c>
      <c r="BR131" s="16">
        <v>0</v>
      </c>
      <c r="BS131" s="16">
        <v>0</v>
      </c>
      <c r="BT131" s="16">
        <v>0</v>
      </c>
      <c r="BU131" s="16">
        <v>0</v>
      </c>
      <c r="BV131" s="16">
        <v>0</v>
      </c>
      <c r="BW131" s="16">
        <v>0</v>
      </c>
      <c r="BX131" s="16">
        <v>0</v>
      </c>
      <c r="BY131" s="16">
        <v>0</v>
      </c>
      <c r="BZ131" s="16">
        <v>0</v>
      </c>
      <c r="CA131" s="16">
        <v>0</v>
      </c>
      <c r="CB131" s="16">
        <v>0</v>
      </c>
      <c r="CC131" s="16">
        <v>0</v>
      </c>
      <c r="CD131" s="16">
        <v>0</v>
      </c>
      <c r="CE131" s="16">
        <v>0</v>
      </c>
      <c r="CF131" s="16">
        <v>0</v>
      </c>
      <c r="CG131" s="16">
        <v>0</v>
      </c>
      <c r="CH131" s="16">
        <v>0</v>
      </c>
      <c r="CI131" s="16">
        <v>0</v>
      </c>
      <c r="CK131" s="28" t="s">
        <v>428</v>
      </c>
    </row>
    <row r="132" spans="1:89" x14ac:dyDescent="0.25">
      <c r="A132" s="17">
        <v>129</v>
      </c>
      <c r="B132" s="17">
        <v>13</v>
      </c>
      <c r="C132" s="17" t="s">
        <v>130</v>
      </c>
      <c r="D132" s="18" t="s">
        <v>143</v>
      </c>
      <c r="E132" s="20">
        <v>2811</v>
      </c>
      <c r="F132" s="16">
        <v>5831.1</v>
      </c>
      <c r="G132" s="16">
        <v>1415.86</v>
      </c>
      <c r="H132" s="16">
        <v>0</v>
      </c>
      <c r="I132" s="16">
        <v>0</v>
      </c>
      <c r="J132" s="16">
        <v>0</v>
      </c>
      <c r="K132" s="16">
        <v>0</v>
      </c>
      <c r="L132" s="16">
        <v>6235.0199999999995</v>
      </c>
      <c r="M132" s="16">
        <v>1677.18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K132" s="16">
        <v>5889.4100000000008</v>
      </c>
      <c r="AL132" s="16">
        <v>1430.01</v>
      </c>
      <c r="AM132" s="16">
        <v>0</v>
      </c>
      <c r="AN132" s="16">
        <v>0</v>
      </c>
      <c r="AO132" s="16">
        <v>0</v>
      </c>
      <c r="AP132" s="16">
        <v>0</v>
      </c>
      <c r="AQ132" s="16">
        <v>6297.37</v>
      </c>
      <c r="AR132" s="16">
        <v>1693.95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0</v>
      </c>
      <c r="BA132" s="16">
        <v>0</v>
      </c>
      <c r="BB132" s="16">
        <v>0</v>
      </c>
      <c r="BC132" s="16">
        <v>0</v>
      </c>
      <c r="BD132" s="16">
        <v>0</v>
      </c>
      <c r="BE132" s="16">
        <v>0</v>
      </c>
      <c r="BF132" s="16">
        <v>0</v>
      </c>
      <c r="BG132" s="16">
        <v>0</v>
      </c>
      <c r="BH132" s="16">
        <v>0</v>
      </c>
      <c r="BI132" s="16">
        <v>0</v>
      </c>
      <c r="BJ132" s="16">
        <v>0</v>
      </c>
      <c r="BK132" s="16">
        <v>0</v>
      </c>
      <c r="BL132" s="16">
        <v>0</v>
      </c>
      <c r="BM132" s="16">
        <v>0</v>
      </c>
      <c r="BN132" s="16">
        <v>0</v>
      </c>
      <c r="BP132" s="16">
        <v>0</v>
      </c>
      <c r="BQ132" s="16">
        <v>0</v>
      </c>
      <c r="BR132" s="16">
        <v>0</v>
      </c>
      <c r="BS132" s="16">
        <v>0</v>
      </c>
      <c r="BT132" s="16">
        <v>0</v>
      </c>
      <c r="BU132" s="16">
        <v>0</v>
      </c>
      <c r="BV132" s="16">
        <v>0</v>
      </c>
      <c r="BW132" s="16">
        <v>0</v>
      </c>
      <c r="BX132" s="16">
        <v>0</v>
      </c>
      <c r="BY132" s="16">
        <v>0</v>
      </c>
      <c r="BZ132" s="16">
        <v>0</v>
      </c>
      <c r="CA132" s="16">
        <v>0</v>
      </c>
      <c r="CB132" s="16">
        <v>0</v>
      </c>
      <c r="CC132" s="16">
        <v>0</v>
      </c>
      <c r="CD132" s="16">
        <v>0</v>
      </c>
      <c r="CE132" s="16">
        <v>0</v>
      </c>
      <c r="CF132" s="16">
        <v>0</v>
      </c>
      <c r="CG132" s="16">
        <v>0</v>
      </c>
      <c r="CH132" s="16">
        <v>0</v>
      </c>
      <c r="CI132" s="16">
        <v>0</v>
      </c>
      <c r="CK132" s="28" t="s">
        <v>429</v>
      </c>
    </row>
    <row r="133" spans="1:89" x14ac:dyDescent="0.25">
      <c r="A133" s="17">
        <v>130</v>
      </c>
      <c r="B133" s="17">
        <v>14</v>
      </c>
      <c r="C133" s="17" t="s">
        <v>130</v>
      </c>
      <c r="D133" s="18" t="s">
        <v>144</v>
      </c>
      <c r="E133" s="20">
        <v>2812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863.28</v>
      </c>
      <c r="M133" s="16">
        <v>991.02</v>
      </c>
      <c r="N133" s="16">
        <v>0</v>
      </c>
      <c r="O133" s="16">
        <v>0</v>
      </c>
      <c r="P133" s="16">
        <v>0</v>
      </c>
      <c r="Q133" s="16">
        <v>0</v>
      </c>
      <c r="R133" s="16">
        <v>274.43</v>
      </c>
      <c r="S133" s="16">
        <v>136.13</v>
      </c>
      <c r="T133" s="16">
        <v>0</v>
      </c>
      <c r="U133" s="16">
        <v>2361.7400000000002</v>
      </c>
      <c r="V133" s="16">
        <v>354</v>
      </c>
      <c r="W133" s="16">
        <v>0</v>
      </c>
      <c r="X133" s="16">
        <v>0</v>
      </c>
      <c r="Y133" s="16">
        <v>0</v>
      </c>
      <c r="Z133" s="16">
        <v>0</v>
      </c>
      <c r="AA133" s="16">
        <v>784.08</v>
      </c>
      <c r="AB133" s="16">
        <v>435.6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K133" s="16">
        <v>0</v>
      </c>
      <c r="AL133" s="16">
        <v>0</v>
      </c>
      <c r="AM133" s="16">
        <v>0</v>
      </c>
      <c r="AN133" s="16">
        <v>0</v>
      </c>
      <c r="AO133" s="16">
        <v>0</v>
      </c>
      <c r="AP133" s="16">
        <v>0</v>
      </c>
      <c r="AQ133" s="16">
        <v>871.91</v>
      </c>
      <c r="AR133" s="16">
        <v>1000.93</v>
      </c>
      <c r="AS133" s="16">
        <v>0</v>
      </c>
      <c r="AT133" s="16">
        <v>0</v>
      </c>
      <c r="AU133" s="16">
        <v>0</v>
      </c>
      <c r="AV133" s="16">
        <v>0</v>
      </c>
      <c r="AW133" s="16">
        <v>277.17</v>
      </c>
      <c r="AX133" s="16">
        <v>137.49</v>
      </c>
      <c r="AY133" s="16">
        <v>0</v>
      </c>
      <c r="AZ133" s="16">
        <v>2385.3500000000004</v>
      </c>
      <c r="BA133" s="16">
        <v>357.54</v>
      </c>
      <c r="BB133" s="16">
        <v>0</v>
      </c>
      <c r="BC133" s="16">
        <v>0</v>
      </c>
      <c r="BD133" s="16">
        <v>0</v>
      </c>
      <c r="BE133" s="16">
        <v>0</v>
      </c>
      <c r="BF133" s="16">
        <v>791.92000000000007</v>
      </c>
      <c r="BG133" s="16">
        <v>439.95000000000005</v>
      </c>
      <c r="BH133" s="16">
        <v>0</v>
      </c>
      <c r="BI133" s="16">
        <v>0</v>
      </c>
      <c r="BJ133" s="16">
        <v>0</v>
      </c>
      <c r="BK133" s="16">
        <v>0</v>
      </c>
      <c r="BL133" s="16">
        <v>0</v>
      </c>
      <c r="BM133" s="16">
        <v>0</v>
      </c>
      <c r="BN133" s="16">
        <v>0</v>
      </c>
      <c r="BP133" s="16">
        <v>0</v>
      </c>
      <c r="BQ133" s="16">
        <v>0</v>
      </c>
      <c r="BR133" s="16">
        <v>0</v>
      </c>
      <c r="BS133" s="16">
        <v>0</v>
      </c>
      <c r="BT133" s="16">
        <v>0</v>
      </c>
      <c r="BU133" s="16">
        <v>0</v>
      </c>
      <c r="BV133" s="16">
        <v>0</v>
      </c>
      <c r="BW133" s="16">
        <v>0</v>
      </c>
      <c r="BX133" s="16">
        <v>0</v>
      </c>
      <c r="BY133" s="16">
        <v>0</v>
      </c>
      <c r="BZ133" s="16">
        <v>0</v>
      </c>
      <c r="CA133" s="16">
        <v>0</v>
      </c>
      <c r="CB133" s="16">
        <v>0</v>
      </c>
      <c r="CC133" s="16">
        <v>0</v>
      </c>
      <c r="CD133" s="16">
        <v>0</v>
      </c>
      <c r="CE133" s="16">
        <v>0</v>
      </c>
      <c r="CF133" s="16">
        <v>0</v>
      </c>
      <c r="CG133" s="16">
        <v>0</v>
      </c>
      <c r="CH133" s="16">
        <v>0</v>
      </c>
      <c r="CI133" s="16">
        <v>0</v>
      </c>
      <c r="CK133" s="28" t="s">
        <v>430</v>
      </c>
    </row>
    <row r="134" spans="1:89" x14ac:dyDescent="0.25">
      <c r="A134" s="17">
        <v>131</v>
      </c>
      <c r="B134" s="17">
        <v>15</v>
      </c>
      <c r="C134" s="17" t="s">
        <v>130</v>
      </c>
      <c r="D134" s="18" t="s">
        <v>145</v>
      </c>
      <c r="E134" s="20">
        <v>2813</v>
      </c>
      <c r="F134" s="16">
        <v>333.63</v>
      </c>
      <c r="G134" s="16">
        <v>299.49</v>
      </c>
      <c r="H134" s="16">
        <v>0</v>
      </c>
      <c r="I134" s="16">
        <v>8020.77</v>
      </c>
      <c r="J134" s="16">
        <v>1701.8500000000001</v>
      </c>
      <c r="K134" s="16">
        <v>0</v>
      </c>
      <c r="L134" s="16">
        <v>2825.4600000000005</v>
      </c>
      <c r="M134" s="16">
        <v>2592</v>
      </c>
      <c r="N134" s="16">
        <v>0</v>
      </c>
      <c r="O134" s="16">
        <v>0</v>
      </c>
      <c r="P134" s="16">
        <v>152.46</v>
      </c>
      <c r="Q134" s="16">
        <v>0</v>
      </c>
      <c r="R134" s="16">
        <v>2415.8000000000002</v>
      </c>
      <c r="S134" s="16">
        <v>1021.05</v>
      </c>
      <c r="T134" s="16">
        <v>0</v>
      </c>
      <c r="U134" s="16">
        <v>3376.3</v>
      </c>
      <c r="V134" s="16">
        <v>2194.56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K134" s="16">
        <v>336.96</v>
      </c>
      <c r="AL134" s="16">
        <v>302.48</v>
      </c>
      <c r="AM134" s="16">
        <v>0</v>
      </c>
      <c r="AN134" s="16">
        <v>8100.97</v>
      </c>
      <c r="AO134" s="16">
        <v>1718.8600000000001</v>
      </c>
      <c r="AP134" s="16">
        <v>0</v>
      </c>
      <c r="AQ134" s="16">
        <v>2853.7100000000005</v>
      </c>
      <c r="AR134" s="16">
        <v>2617.92</v>
      </c>
      <c r="AS134" s="16">
        <v>0</v>
      </c>
      <c r="AT134" s="16">
        <v>0</v>
      </c>
      <c r="AU134" s="16">
        <v>153.98000000000002</v>
      </c>
      <c r="AV134" s="16">
        <v>0</v>
      </c>
      <c r="AW134" s="16">
        <v>2439.9500000000003</v>
      </c>
      <c r="AX134" s="16">
        <v>1031.26</v>
      </c>
      <c r="AY134" s="16">
        <v>0</v>
      </c>
      <c r="AZ134" s="16">
        <v>3410.0600000000004</v>
      </c>
      <c r="BA134" s="16">
        <v>2216.5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6">
        <v>0</v>
      </c>
      <c r="BH134" s="16">
        <v>0</v>
      </c>
      <c r="BI134" s="16">
        <v>0</v>
      </c>
      <c r="BJ134" s="16">
        <v>0</v>
      </c>
      <c r="BK134" s="16">
        <v>0</v>
      </c>
      <c r="BL134" s="16">
        <v>0</v>
      </c>
      <c r="BM134" s="16">
        <v>0</v>
      </c>
      <c r="BN134" s="16">
        <v>0</v>
      </c>
      <c r="BP134" s="16">
        <v>0</v>
      </c>
      <c r="BQ134" s="16">
        <v>0</v>
      </c>
      <c r="BR134" s="16">
        <v>0</v>
      </c>
      <c r="BS134" s="16">
        <v>0</v>
      </c>
      <c r="BT134" s="16">
        <v>0</v>
      </c>
      <c r="BU134" s="16">
        <v>0</v>
      </c>
      <c r="BV134" s="16">
        <v>0</v>
      </c>
      <c r="BW134" s="16">
        <v>0</v>
      </c>
      <c r="BX134" s="16">
        <v>0</v>
      </c>
      <c r="BY134" s="16">
        <v>0</v>
      </c>
      <c r="BZ134" s="16">
        <v>0</v>
      </c>
      <c r="CA134" s="16">
        <v>0</v>
      </c>
      <c r="CB134" s="16">
        <v>0</v>
      </c>
      <c r="CC134" s="16">
        <v>0</v>
      </c>
      <c r="CD134" s="16">
        <v>0</v>
      </c>
      <c r="CE134" s="16">
        <v>0</v>
      </c>
      <c r="CF134" s="16">
        <v>0</v>
      </c>
      <c r="CG134" s="16">
        <v>0</v>
      </c>
      <c r="CH134" s="16">
        <v>0</v>
      </c>
      <c r="CI134" s="16">
        <v>0</v>
      </c>
      <c r="CK134" s="28" t="s">
        <v>431</v>
      </c>
    </row>
    <row r="135" spans="1:89" x14ac:dyDescent="0.25">
      <c r="A135" s="17">
        <v>132</v>
      </c>
      <c r="B135" s="17">
        <v>16</v>
      </c>
      <c r="C135" s="17" t="s">
        <v>130</v>
      </c>
      <c r="D135" s="18" t="s">
        <v>146</v>
      </c>
      <c r="E135" s="20">
        <v>2814</v>
      </c>
      <c r="F135" s="16">
        <v>1895.85</v>
      </c>
      <c r="G135" s="16">
        <v>1143.5999999999999</v>
      </c>
      <c r="H135" s="16">
        <v>0</v>
      </c>
      <c r="I135" s="16">
        <v>274.43</v>
      </c>
      <c r="J135" s="16">
        <v>544.52</v>
      </c>
      <c r="K135" s="16">
        <v>0</v>
      </c>
      <c r="L135" s="16">
        <v>9856.44</v>
      </c>
      <c r="M135" s="16">
        <v>3811.7799999999997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548.86</v>
      </c>
      <c r="V135" s="16">
        <v>637.11</v>
      </c>
      <c r="W135" s="16">
        <v>0</v>
      </c>
      <c r="X135" s="16">
        <v>205.82</v>
      </c>
      <c r="Y135" s="16">
        <v>408.39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K135" s="16">
        <v>1914.8</v>
      </c>
      <c r="AL135" s="16">
        <v>1155.03</v>
      </c>
      <c r="AM135" s="16">
        <v>0</v>
      </c>
      <c r="AN135" s="16">
        <v>277.17</v>
      </c>
      <c r="AO135" s="16">
        <v>549.96</v>
      </c>
      <c r="AP135" s="16">
        <v>0</v>
      </c>
      <c r="AQ135" s="16">
        <v>9955</v>
      </c>
      <c r="AR135" s="16">
        <v>3849.89</v>
      </c>
      <c r="AS135" s="16">
        <v>0</v>
      </c>
      <c r="AT135" s="16">
        <v>0</v>
      </c>
      <c r="AU135" s="16">
        <v>0</v>
      </c>
      <c r="AV135" s="16">
        <v>0</v>
      </c>
      <c r="AW135" s="16">
        <v>0</v>
      </c>
      <c r="AX135" s="16">
        <v>0</v>
      </c>
      <c r="AY135" s="16">
        <v>0</v>
      </c>
      <c r="AZ135" s="16">
        <v>554.34</v>
      </c>
      <c r="BA135" s="16">
        <v>643.48</v>
      </c>
      <c r="BB135" s="16">
        <v>0</v>
      </c>
      <c r="BC135" s="16">
        <v>207.87</v>
      </c>
      <c r="BD135" s="16">
        <v>412.46999999999997</v>
      </c>
      <c r="BE135" s="16">
        <v>0</v>
      </c>
      <c r="BF135" s="16">
        <v>0</v>
      </c>
      <c r="BG135" s="16">
        <v>0</v>
      </c>
      <c r="BH135" s="16">
        <v>0</v>
      </c>
      <c r="BI135" s="16">
        <v>0</v>
      </c>
      <c r="BJ135" s="16">
        <v>0</v>
      </c>
      <c r="BK135" s="16">
        <v>0</v>
      </c>
      <c r="BL135" s="16">
        <v>0</v>
      </c>
      <c r="BM135" s="16">
        <v>0</v>
      </c>
      <c r="BN135" s="16">
        <v>0</v>
      </c>
      <c r="BP135" s="16">
        <v>0</v>
      </c>
      <c r="BQ135" s="16">
        <v>0</v>
      </c>
      <c r="BR135" s="16">
        <v>0</v>
      </c>
      <c r="BS135" s="16">
        <v>0</v>
      </c>
      <c r="BT135" s="16">
        <v>0</v>
      </c>
      <c r="BU135" s="16">
        <v>0</v>
      </c>
      <c r="BV135" s="16">
        <v>0</v>
      </c>
      <c r="BW135" s="16">
        <v>0</v>
      </c>
      <c r="BX135" s="16">
        <v>0</v>
      </c>
      <c r="BY135" s="16">
        <v>0</v>
      </c>
      <c r="BZ135" s="16">
        <v>0</v>
      </c>
      <c r="CA135" s="16">
        <v>0</v>
      </c>
      <c r="CB135" s="16">
        <v>0</v>
      </c>
      <c r="CC135" s="16">
        <v>0</v>
      </c>
      <c r="CD135" s="16">
        <v>0</v>
      </c>
      <c r="CE135" s="16">
        <v>0</v>
      </c>
      <c r="CF135" s="16">
        <v>0</v>
      </c>
      <c r="CG135" s="16">
        <v>0</v>
      </c>
      <c r="CH135" s="16">
        <v>0</v>
      </c>
      <c r="CI135" s="16">
        <v>0</v>
      </c>
      <c r="CK135" s="28" t="s">
        <v>432</v>
      </c>
    </row>
    <row r="136" spans="1:89" x14ac:dyDescent="0.25">
      <c r="A136" s="17">
        <v>133</v>
      </c>
      <c r="B136" s="17">
        <v>17</v>
      </c>
      <c r="C136" s="17" t="s">
        <v>130</v>
      </c>
      <c r="D136" s="18" t="s">
        <v>147</v>
      </c>
      <c r="E136" s="20">
        <v>2862</v>
      </c>
      <c r="F136" s="16">
        <v>33332.31</v>
      </c>
      <c r="G136" s="16">
        <v>10700.280000000002</v>
      </c>
      <c r="H136" s="16">
        <v>108.92</v>
      </c>
      <c r="I136" s="16">
        <v>16609.16</v>
      </c>
      <c r="J136" s="16">
        <v>6670.97</v>
      </c>
      <c r="K136" s="16">
        <v>340.2</v>
      </c>
      <c r="L136" s="16">
        <v>33628.320000000007</v>
      </c>
      <c r="M136" s="16">
        <v>13493.619999999999</v>
      </c>
      <c r="N136" s="16">
        <v>0</v>
      </c>
      <c r="O136" s="16">
        <v>5627.87</v>
      </c>
      <c r="P136" s="16">
        <v>1448.5</v>
      </c>
      <c r="Q136" s="16">
        <v>0</v>
      </c>
      <c r="R136" s="16">
        <v>4172.5599999999995</v>
      </c>
      <c r="S136" s="16">
        <v>748.81999999999994</v>
      </c>
      <c r="T136" s="16">
        <v>274.43</v>
      </c>
      <c r="U136" s="16">
        <v>5544.7300000000005</v>
      </c>
      <c r="V136" s="16">
        <v>2123.5800000000004</v>
      </c>
      <c r="W136" s="16">
        <v>0</v>
      </c>
      <c r="X136" s="16">
        <v>2264.0300000000002</v>
      </c>
      <c r="Y136" s="16">
        <v>408.45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K136" s="16">
        <v>33665.629999999997</v>
      </c>
      <c r="AL136" s="16">
        <v>10807.280000000002</v>
      </c>
      <c r="AM136" s="16">
        <v>110</v>
      </c>
      <c r="AN136" s="16">
        <v>16775.25</v>
      </c>
      <c r="AO136" s="16">
        <v>6737.67</v>
      </c>
      <c r="AP136" s="16">
        <v>343.59999999999997</v>
      </c>
      <c r="AQ136" s="16">
        <v>33964.600000000006</v>
      </c>
      <c r="AR136" s="16">
        <v>13628.55</v>
      </c>
      <c r="AS136" s="16">
        <v>0</v>
      </c>
      <c r="AT136" s="16">
        <v>5684.14</v>
      </c>
      <c r="AU136" s="16">
        <v>1462.98</v>
      </c>
      <c r="AV136" s="16">
        <v>0</v>
      </c>
      <c r="AW136" s="16">
        <v>4214.28</v>
      </c>
      <c r="AX136" s="16">
        <v>756.3</v>
      </c>
      <c r="AY136" s="16">
        <v>277.17</v>
      </c>
      <c r="AZ136" s="16">
        <v>5600.17</v>
      </c>
      <c r="BA136" s="16">
        <v>2144.8100000000004</v>
      </c>
      <c r="BB136" s="16">
        <v>0</v>
      </c>
      <c r="BC136" s="16">
        <v>2286.67</v>
      </c>
      <c r="BD136" s="16">
        <v>412.53</v>
      </c>
      <c r="BE136" s="16">
        <v>0</v>
      </c>
      <c r="BF136" s="16">
        <v>0</v>
      </c>
      <c r="BG136" s="16">
        <v>0</v>
      </c>
      <c r="BH136" s="16">
        <v>0</v>
      </c>
      <c r="BI136" s="16">
        <v>0</v>
      </c>
      <c r="BJ136" s="16">
        <v>0</v>
      </c>
      <c r="BK136" s="16">
        <v>0</v>
      </c>
      <c r="BL136" s="16">
        <v>0</v>
      </c>
      <c r="BM136" s="16">
        <v>0</v>
      </c>
      <c r="BN136" s="16">
        <v>0</v>
      </c>
      <c r="BP136" s="16">
        <v>0</v>
      </c>
      <c r="BQ136" s="16">
        <v>108.92</v>
      </c>
      <c r="BR136" s="16">
        <v>285.8</v>
      </c>
      <c r="BS136" s="16">
        <v>54.4</v>
      </c>
      <c r="BT136" s="16">
        <v>0</v>
      </c>
      <c r="BU136" s="16">
        <v>0</v>
      </c>
      <c r="BV136" s="16">
        <v>0</v>
      </c>
      <c r="BW136" s="16">
        <v>0</v>
      </c>
      <c r="BX136" s="16">
        <v>274.43</v>
      </c>
      <c r="BY136" s="16">
        <v>0</v>
      </c>
      <c r="BZ136" s="16">
        <v>0</v>
      </c>
      <c r="CA136" s="16">
        <v>0</v>
      </c>
      <c r="CB136" s="16">
        <v>0</v>
      </c>
      <c r="CC136" s="16">
        <v>0</v>
      </c>
      <c r="CD136" s="16">
        <v>0</v>
      </c>
      <c r="CE136" s="16">
        <v>0</v>
      </c>
      <c r="CF136" s="16">
        <v>0</v>
      </c>
      <c r="CG136" s="16">
        <v>0</v>
      </c>
      <c r="CH136" s="16">
        <v>0</v>
      </c>
      <c r="CI136" s="16">
        <v>0</v>
      </c>
      <c r="CK136" s="28" t="s">
        <v>433</v>
      </c>
    </row>
    <row r="137" spans="1:89" x14ac:dyDescent="0.25">
      <c r="A137" s="17">
        <v>134</v>
      </c>
      <c r="B137" s="17">
        <v>18</v>
      </c>
      <c r="C137" s="17" t="s">
        <v>130</v>
      </c>
      <c r="D137" s="18" t="s">
        <v>148</v>
      </c>
      <c r="E137" s="20">
        <v>2815</v>
      </c>
      <c r="F137" s="16">
        <v>12068.1</v>
      </c>
      <c r="G137" s="16">
        <v>3621.2799999999997</v>
      </c>
      <c r="H137" s="16">
        <v>0</v>
      </c>
      <c r="I137" s="16">
        <v>38440.740000000005</v>
      </c>
      <c r="J137" s="16">
        <v>13001.810000000001</v>
      </c>
      <c r="K137" s="16">
        <v>410.56</v>
      </c>
      <c r="L137" s="16">
        <v>35455.86</v>
      </c>
      <c r="M137" s="16">
        <v>10749.28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5051.9799999999996</v>
      </c>
      <c r="V137" s="16">
        <v>1698.9299999999996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K137" s="16">
        <v>12188.78</v>
      </c>
      <c r="AL137" s="16">
        <v>3657.49</v>
      </c>
      <c r="AM137" s="16">
        <v>0</v>
      </c>
      <c r="AN137" s="16">
        <v>38825.140000000007</v>
      </c>
      <c r="AO137" s="16">
        <v>13131.820000000002</v>
      </c>
      <c r="AP137" s="16">
        <v>414.66</v>
      </c>
      <c r="AQ137" s="16">
        <v>35810.410000000003</v>
      </c>
      <c r="AR137" s="16">
        <v>10856.77</v>
      </c>
      <c r="AS137" s="16">
        <v>0</v>
      </c>
      <c r="AT137" s="16">
        <v>0</v>
      </c>
      <c r="AU137" s="16">
        <v>0</v>
      </c>
      <c r="AV137" s="16">
        <v>0</v>
      </c>
      <c r="AW137" s="16">
        <v>0</v>
      </c>
      <c r="AX137" s="16">
        <v>0</v>
      </c>
      <c r="AY137" s="16">
        <v>0</v>
      </c>
      <c r="AZ137" s="16">
        <v>5102.49</v>
      </c>
      <c r="BA137" s="16">
        <v>1715.9099999999996</v>
      </c>
      <c r="BB137" s="16">
        <v>0</v>
      </c>
      <c r="BC137" s="16">
        <v>0</v>
      </c>
      <c r="BD137" s="16">
        <v>0</v>
      </c>
      <c r="BE137" s="16">
        <v>0</v>
      </c>
      <c r="BF137" s="16">
        <v>0</v>
      </c>
      <c r="BG137" s="16">
        <v>0</v>
      </c>
      <c r="BH137" s="16">
        <v>0</v>
      </c>
      <c r="BI137" s="16">
        <v>0</v>
      </c>
      <c r="BJ137" s="16">
        <v>0</v>
      </c>
      <c r="BK137" s="16">
        <v>0</v>
      </c>
      <c r="BL137" s="16">
        <v>0</v>
      </c>
      <c r="BM137" s="16">
        <v>0</v>
      </c>
      <c r="BN137" s="16">
        <v>0</v>
      </c>
      <c r="BP137" s="16">
        <v>0</v>
      </c>
      <c r="BQ137" s="16">
        <v>0</v>
      </c>
      <c r="BR137" s="16">
        <v>274.43</v>
      </c>
      <c r="BS137" s="16">
        <v>136.13</v>
      </c>
      <c r="BT137" s="16">
        <v>0</v>
      </c>
      <c r="BU137" s="16">
        <v>0</v>
      </c>
      <c r="BV137" s="16">
        <v>0</v>
      </c>
      <c r="BW137" s="16">
        <v>0</v>
      </c>
      <c r="BX137" s="16">
        <v>0</v>
      </c>
      <c r="BY137" s="16">
        <v>0</v>
      </c>
      <c r="BZ137" s="16">
        <v>0</v>
      </c>
      <c r="CA137" s="16">
        <v>0</v>
      </c>
      <c r="CB137" s="16">
        <v>0</v>
      </c>
      <c r="CC137" s="16">
        <v>0</v>
      </c>
      <c r="CD137" s="16">
        <v>0</v>
      </c>
      <c r="CE137" s="16">
        <v>0</v>
      </c>
      <c r="CF137" s="16">
        <v>0</v>
      </c>
      <c r="CG137" s="16">
        <v>0</v>
      </c>
      <c r="CH137" s="16">
        <v>0</v>
      </c>
      <c r="CI137" s="16">
        <v>0</v>
      </c>
      <c r="CK137" s="28" t="s">
        <v>434</v>
      </c>
    </row>
    <row r="138" spans="1:89" x14ac:dyDescent="0.25">
      <c r="A138" s="17">
        <v>135</v>
      </c>
      <c r="B138" s="17">
        <v>19</v>
      </c>
      <c r="C138" s="17" t="s">
        <v>130</v>
      </c>
      <c r="D138" s="18" t="s">
        <v>149</v>
      </c>
      <c r="E138" s="20">
        <v>2816</v>
      </c>
      <c r="F138" s="16">
        <v>0</v>
      </c>
      <c r="G138" s="16">
        <v>0</v>
      </c>
      <c r="H138" s="16">
        <v>0</v>
      </c>
      <c r="I138" s="16">
        <v>823.29</v>
      </c>
      <c r="J138" s="16">
        <v>816.78</v>
      </c>
      <c r="K138" s="16">
        <v>0</v>
      </c>
      <c r="L138" s="16">
        <v>8824.86</v>
      </c>
      <c r="M138" s="16">
        <v>3354.3399999999997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K138" s="16">
        <v>0</v>
      </c>
      <c r="AL138" s="16">
        <v>0</v>
      </c>
      <c r="AM138" s="16">
        <v>0</v>
      </c>
      <c r="AN138" s="16">
        <v>831.52</v>
      </c>
      <c r="AO138" s="16">
        <v>824.93999999999994</v>
      </c>
      <c r="AP138" s="16">
        <v>0</v>
      </c>
      <c r="AQ138" s="16">
        <v>8913.1</v>
      </c>
      <c r="AR138" s="16">
        <v>3387.8799999999997</v>
      </c>
      <c r="AS138" s="16">
        <v>0</v>
      </c>
      <c r="AT138" s="16">
        <v>0</v>
      </c>
      <c r="AU138" s="16">
        <v>0</v>
      </c>
      <c r="AV138" s="16">
        <v>0</v>
      </c>
      <c r="AW138" s="16">
        <v>0</v>
      </c>
      <c r="AX138" s="16">
        <v>0</v>
      </c>
      <c r="AY138" s="16">
        <v>0</v>
      </c>
      <c r="AZ138" s="16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6">
        <v>0</v>
      </c>
      <c r="BH138" s="16">
        <v>0</v>
      </c>
      <c r="BI138" s="16">
        <v>0</v>
      </c>
      <c r="BJ138" s="16">
        <v>0</v>
      </c>
      <c r="BK138" s="16">
        <v>0</v>
      </c>
      <c r="BL138" s="16">
        <v>0</v>
      </c>
      <c r="BM138" s="16">
        <v>0</v>
      </c>
      <c r="BN138" s="16">
        <v>0</v>
      </c>
      <c r="BP138" s="16">
        <v>0</v>
      </c>
      <c r="BQ138" s="16">
        <v>0</v>
      </c>
      <c r="BR138" s="16">
        <v>0</v>
      </c>
      <c r="BS138" s="16">
        <v>0</v>
      </c>
      <c r="BT138" s="16">
        <v>0</v>
      </c>
      <c r="BU138" s="16">
        <v>0</v>
      </c>
      <c r="BV138" s="16">
        <v>0</v>
      </c>
      <c r="BW138" s="16">
        <v>0</v>
      </c>
      <c r="BX138" s="16">
        <v>0</v>
      </c>
      <c r="BY138" s="16">
        <v>0</v>
      </c>
      <c r="BZ138" s="16">
        <v>0</v>
      </c>
      <c r="CA138" s="16">
        <v>0</v>
      </c>
      <c r="CB138" s="16">
        <v>0</v>
      </c>
      <c r="CC138" s="16">
        <v>0</v>
      </c>
      <c r="CD138" s="16">
        <v>0</v>
      </c>
      <c r="CE138" s="16">
        <v>0</v>
      </c>
      <c r="CF138" s="16">
        <v>0</v>
      </c>
      <c r="CG138" s="16">
        <v>0</v>
      </c>
      <c r="CH138" s="16">
        <v>0</v>
      </c>
      <c r="CI138" s="16">
        <v>0</v>
      </c>
      <c r="CK138" s="28" t="s">
        <v>435</v>
      </c>
    </row>
    <row r="139" spans="1:89" x14ac:dyDescent="0.25">
      <c r="A139" s="17">
        <v>136</v>
      </c>
      <c r="B139" s="17">
        <v>20</v>
      </c>
      <c r="C139" s="17" t="s">
        <v>130</v>
      </c>
      <c r="D139" s="18" t="s">
        <v>150</v>
      </c>
      <c r="E139" s="20">
        <v>2817</v>
      </c>
      <c r="F139" s="16">
        <v>0</v>
      </c>
      <c r="G139" s="16">
        <v>0</v>
      </c>
      <c r="H139" s="16">
        <v>0</v>
      </c>
      <c r="I139" s="16">
        <v>12328.5</v>
      </c>
      <c r="J139" s="16">
        <v>3471.7499999999995</v>
      </c>
      <c r="K139" s="16">
        <v>0</v>
      </c>
      <c r="L139" s="16">
        <v>24096.6</v>
      </c>
      <c r="M139" s="16">
        <v>6632.44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0</v>
      </c>
      <c r="AG139" s="16">
        <v>0</v>
      </c>
      <c r="AH139" s="16">
        <v>0</v>
      </c>
      <c r="AI139" s="16">
        <v>0</v>
      </c>
      <c r="AK139" s="16">
        <v>0</v>
      </c>
      <c r="AL139" s="16">
        <v>0</v>
      </c>
      <c r="AM139" s="16">
        <v>0</v>
      </c>
      <c r="AN139" s="16">
        <v>12451.78</v>
      </c>
      <c r="AO139" s="16">
        <v>3506.4599999999996</v>
      </c>
      <c r="AP139" s="16">
        <v>0</v>
      </c>
      <c r="AQ139" s="16">
        <v>24337.559999999998</v>
      </c>
      <c r="AR139" s="16">
        <v>6698.7599999999993</v>
      </c>
      <c r="AS139" s="16">
        <v>0</v>
      </c>
      <c r="AT139" s="16">
        <v>0</v>
      </c>
      <c r="AU139" s="16">
        <v>0</v>
      </c>
      <c r="AV139" s="16">
        <v>0</v>
      </c>
      <c r="AW139" s="16">
        <v>0</v>
      </c>
      <c r="AX139" s="16">
        <v>0</v>
      </c>
      <c r="AY139" s="16">
        <v>0</v>
      </c>
      <c r="AZ139" s="16">
        <v>0</v>
      </c>
      <c r="BA139" s="16">
        <v>0</v>
      </c>
      <c r="BB139" s="16">
        <v>0</v>
      </c>
      <c r="BC139" s="16">
        <v>0</v>
      </c>
      <c r="BD139" s="16">
        <v>0</v>
      </c>
      <c r="BE139" s="16">
        <v>0</v>
      </c>
      <c r="BF139" s="16">
        <v>0</v>
      </c>
      <c r="BG139" s="16">
        <v>0</v>
      </c>
      <c r="BH139" s="16">
        <v>0</v>
      </c>
      <c r="BI139" s="16">
        <v>0</v>
      </c>
      <c r="BJ139" s="16">
        <v>0</v>
      </c>
      <c r="BK139" s="16">
        <v>0</v>
      </c>
      <c r="BL139" s="16">
        <v>0</v>
      </c>
      <c r="BM139" s="16">
        <v>0</v>
      </c>
      <c r="BN139" s="16">
        <v>0</v>
      </c>
      <c r="BP139" s="16">
        <v>0</v>
      </c>
      <c r="BQ139" s="16">
        <v>0</v>
      </c>
      <c r="BR139" s="16">
        <v>0</v>
      </c>
      <c r="BS139" s="16">
        <v>0</v>
      </c>
      <c r="BT139" s="16">
        <v>0</v>
      </c>
      <c r="BU139" s="16">
        <v>0</v>
      </c>
      <c r="BV139" s="16">
        <v>0</v>
      </c>
      <c r="BW139" s="16">
        <v>0</v>
      </c>
      <c r="BX139" s="16">
        <v>0</v>
      </c>
      <c r="BY139" s="16">
        <v>0</v>
      </c>
      <c r="BZ139" s="16">
        <v>0</v>
      </c>
      <c r="CA139" s="16">
        <v>0</v>
      </c>
      <c r="CB139" s="16">
        <v>0</v>
      </c>
      <c r="CC139" s="16">
        <v>0</v>
      </c>
      <c r="CD139" s="16">
        <v>0</v>
      </c>
      <c r="CE139" s="16">
        <v>0</v>
      </c>
      <c r="CF139" s="16">
        <v>0</v>
      </c>
      <c r="CG139" s="16">
        <v>0</v>
      </c>
      <c r="CH139" s="16">
        <v>0</v>
      </c>
      <c r="CI139" s="16">
        <v>0</v>
      </c>
      <c r="CK139" s="28" t="s">
        <v>436</v>
      </c>
    </row>
    <row r="140" spans="1:89" x14ac:dyDescent="0.25">
      <c r="A140" s="17">
        <v>137</v>
      </c>
      <c r="B140" s="17">
        <v>21</v>
      </c>
      <c r="C140" s="17" t="s">
        <v>130</v>
      </c>
      <c r="D140" s="18" t="s">
        <v>151</v>
      </c>
      <c r="E140" s="20">
        <v>2819</v>
      </c>
      <c r="F140" s="16">
        <v>0</v>
      </c>
      <c r="G140" s="16">
        <v>0</v>
      </c>
      <c r="H140" s="16">
        <v>0</v>
      </c>
      <c r="I140" s="16">
        <v>8648.6500000000015</v>
      </c>
      <c r="J140" s="16">
        <v>1429.56</v>
      </c>
      <c r="K140" s="16">
        <v>0</v>
      </c>
      <c r="L140" s="16">
        <v>4092.66</v>
      </c>
      <c r="M140" s="16">
        <v>1448.42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5216.22</v>
      </c>
      <c r="V140" s="16">
        <v>1061.8799999999999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K140" s="16">
        <v>0</v>
      </c>
      <c r="AL140" s="16">
        <v>0</v>
      </c>
      <c r="AM140" s="16">
        <v>0</v>
      </c>
      <c r="AN140" s="16">
        <v>8735.130000000001</v>
      </c>
      <c r="AO140" s="16">
        <v>1443.85</v>
      </c>
      <c r="AP140" s="16">
        <v>0</v>
      </c>
      <c r="AQ140" s="16">
        <v>4133.58</v>
      </c>
      <c r="AR140" s="16">
        <v>1462.9</v>
      </c>
      <c r="AS140" s="16">
        <v>0</v>
      </c>
      <c r="AT140" s="16">
        <v>0</v>
      </c>
      <c r="AU140" s="16">
        <v>0</v>
      </c>
      <c r="AV140" s="16">
        <v>0</v>
      </c>
      <c r="AW140" s="16">
        <v>0</v>
      </c>
      <c r="AX140" s="16">
        <v>0</v>
      </c>
      <c r="AY140" s="16">
        <v>0</v>
      </c>
      <c r="AZ140" s="16">
        <v>5268.38</v>
      </c>
      <c r="BA140" s="16">
        <v>1072.4899999999998</v>
      </c>
      <c r="BB140" s="16">
        <v>0</v>
      </c>
      <c r="BC140" s="16">
        <v>0</v>
      </c>
      <c r="BD140" s="16">
        <v>0</v>
      </c>
      <c r="BE140" s="16">
        <v>0</v>
      </c>
      <c r="BF140" s="16">
        <v>0</v>
      </c>
      <c r="BG140" s="16">
        <v>0</v>
      </c>
      <c r="BH140" s="16">
        <v>0</v>
      </c>
      <c r="BI140" s="16">
        <v>0</v>
      </c>
      <c r="BJ140" s="16">
        <v>0</v>
      </c>
      <c r="BK140" s="16">
        <v>0</v>
      </c>
      <c r="BL140" s="16">
        <v>0</v>
      </c>
      <c r="BM140" s="16">
        <v>0</v>
      </c>
      <c r="BN140" s="16">
        <v>0</v>
      </c>
      <c r="BP140" s="16">
        <v>0</v>
      </c>
      <c r="BQ140" s="16">
        <v>0</v>
      </c>
      <c r="BR140" s="16">
        <v>0</v>
      </c>
      <c r="BS140" s="16">
        <v>0</v>
      </c>
      <c r="BT140" s="16">
        <v>0</v>
      </c>
      <c r="BU140" s="16">
        <v>0</v>
      </c>
      <c r="BV140" s="16">
        <v>0</v>
      </c>
      <c r="BW140" s="16">
        <v>0</v>
      </c>
      <c r="BX140" s="16">
        <v>0</v>
      </c>
      <c r="BY140" s="16">
        <v>0</v>
      </c>
      <c r="BZ140" s="16">
        <v>0</v>
      </c>
      <c r="CA140" s="16">
        <v>0</v>
      </c>
      <c r="CB140" s="16">
        <v>0</v>
      </c>
      <c r="CC140" s="16">
        <v>0</v>
      </c>
      <c r="CD140" s="16">
        <v>0</v>
      </c>
      <c r="CE140" s="16">
        <v>0</v>
      </c>
      <c r="CF140" s="16">
        <v>0</v>
      </c>
      <c r="CG140" s="16">
        <v>0</v>
      </c>
      <c r="CH140" s="16">
        <v>0</v>
      </c>
      <c r="CI140" s="16">
        <v>0</v>
      </c>
      <c r="CK140" s="28" t="s">
        <v>437</v>
      </c>
    </row>
    <row r="141" spans="1:89" ht="15.75" thickBot="1" x14ac:dyDescent="0.3">
      <c r="A141" s="17">
        <v>138</v>
      </c>
      <c r="B141" s="21">
        <v>1</v>
      </c>
      <c r="C141" s="21" t="s">
        <v>152</v>
      </c>
      <c r="D141" s="22" t="s">
        <v>153</v>
      </c>
      <c r="E141" s="23">
        <v>28</v>
      </c>
      <c r="F141" s="16">
        <v>9412.92</v>
      </c>
      <c r="G141" s="16">
        <v>2831.67</v>
      </c>
      <c r="H141" s="16">
        <v>0</v>
      </c>
      <c r="I141" s="16">
        <v>0</v>
      </c>
      <c r="J141" s="16">
        <v>0</v>
      </c>
      <c r="K141" s="16">
        <v>0</v>
      </c>
      <c r="L141" s="16">
        <v>471.24</v>
      </c>
      <c r="M141" s="16">
        <v>76.239999999999995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K141" s="16">
        <v>9507.0400000000009</v>
      </c>
      <c r="AL141" s="16">
        <v>2859.98</v>
      </c>
      <c r="AM141" s="16">
        <v>0</v>
      </c>
      <c r="AN141" s="16">
        <v>0</v>
      </c>
      <c r="AO141" s="16">
        <v>0</v>
      </c>
      <c r="AP141" s="16">
        <v>0</v>
      </c>
      <c r="AQ141" s="16">
        <v>475.95</v>
      </c>
      <c r="AR141" s="16">
        <v>77</v>
      </c>
      <c r="AS141" s="16">
        <v>0</v>
      </c>
      <c r="AT141" s="16">
        <v>0</v>
      </c>
      <c r="AU141" s="16">
        <v>0</v>
      </c>
      <c r="AV141" s="16">
        <v>0</v>
      </c>
      <c r="AW141" s="16">
        <v>0</v>
      </c>
      <c r="AX141" s="16">
        <v>0</v>
      </c>
      <c r="AY141" s="16">
        <v>0</v>
      </c>
      <c r="AZ141" s="16">
        <v>0</v>
      </c>
      <c r="BA141" s="16">
        <v>0</v>
      </c>
      <c r="BB141" s="16">
        <v>0</v>
      </c>
      <c r="BC141" s="16">
        <v>0</v>
      </c>
      <c r="BD141" s="16">
        <v>0</v>
      </c>
      <c r="BE141" s="16">
        <v>0</v>
      </c>
      <c r="BF141" s="16">
        <v>0</v>
      </c>
      <c r="BG141" s="16">
        <v>0</v>
      </c>
      <c r="BH141" s="16">
        <v>0</v>
      </c>
      <c r="BI141" s="16">
        <v>0</v>
      </c>
      <c r="BJ141" s="16">
        <v>0</v>
      </c>
      <c r="BK141" s="16">
        <v>0</v>
      </c>
      <c r="BL141" s="16">
        <v>0</v>
      </c>
      <c r="BM141" s="16">
        <v>0</v>
      </c>
      <c r="BN141" s="16">
        <v>0</v>
      </c>
      <c r="BP141" s="16">
        <v>0</v>
      </c>
      <c r="BQ141" s="16">
        <v>0</v>
      </c>
      <c r="BR141" s="16">
        <v>0</v>
      </c>
      <c r="BS141" s="16">
        <v>0</v>
      </c>
      <c r="BT141" s="16">
        <v>0</v>
      </c>
      <c r="BU141" s="16">
        <v>0</v>
      </c>
      <c r="BV141" s="16">
        <v>0</v>
      </c>
      <c r="BW141" s="16">
        <v>0</v>
      </c>
      <c r="BX141" s="16">
        <v>0</v>
      </c>
      <c r="BY141" s="16">
        <v>0</v>
      </c>
      <c r="BZ141" s="16">
        <v>0</v>
      </c>
      <c r="CA141" s="16">
        <v>0</v>
      </c>
      <c r="CB141" s="16">
        <v>0</v>
      </c>
      <c r="CC141" s="16">
        <v>0</v>
      </c>
      <c r="CD141" s="16">
        <v>0</v>
      </c>
      <c r="CE141" s="16">
        <v>0</v>
      </c>
      <c r="CF141" s="16">
        <v>0</v>
      </c>
      <c r="CG141" s="16">
        <v>0</v>
      </c>
      <c r="CH141" s="16">
        <v>0</v>
      </c>
      <c r="CI141" s="16">
        <v>0</v>
      </c>
      <c r="CK141" s="28" t="s">
        <v>438</v>
      </c>
    </row>
    <row r="142" spans="1:89" x14ac:dyDescent="0.25">
      <c r="A142" s="111" t="s">
        <v>154</v>
      </c>
      <c r="B142" s="112"/>
      <c r="C142" s="112"/>
      <c r="D142" s="112"/>
      <c r="E142" s="113"/>
      <c r="F142" s="24">
        <f t="shared" ref="F142:AI142" si="0">SUM(F4:F119)</f>
        <v>10210355.899999991</v>
      </c>
      <c r="G142" s="24">
        <f t="shared" si="0"/>
        <v>3988133.1500000008</v>
      </c>
      <c r="H142" s="24">
        <f t="shared" si="0"/>
        <v>20580.179999999997</v>
      </c>
      <c r="I142" s="24">
        <f t="shared" si="0"/>
        <v>82680.41</v>
      </c>
      <c r="J142" s="24">
        <f t="shared" si="0"/>
        <v>23893.710000000006</v>
      </c>
      <c r="K142" s="24">
        <f t="shared" si="0"/>
        <v>0</v>
      </c>
      <c r="L142" s="24">
        <f t="shared" si="0"/>
        <v>36788.400000000001</v>
      </c>
      <c r="M142" s="24">
        <f t="shared" si="0"/>
        <v>11663.859999999995</v>
      </c>
      <c r="N142" s="24">
        <f t="shared" si="0"/>
        <v>0</v>
      </c>
      <c r="O142" s="24">
        <f t="shared" si="0"/>
        <v>548.86</v>
      </c>
      <c r="P142" s="24">
        <f t="shared" si="0"/>
        <v>381.15999999999997</v>
      </c>
      <c r="Q142" s="24">
        <f t="shared" si="0"/>
        <v>0</v>
      </c>
      <c r="R142" s="24">
        <f t="shared" si="0"/>
        <v>20603.199999999997</v>
      </c>
      <c r="S142" s="24">
        <f t="shared" si="0"/>
        <v>6058.5499999999993</v>
      </c>
      <c r="T142" s="24">
        <f t="shared" si="0"/>
        <v>452.7</v>
      </c>
      <c r="U142" s="24">
        <f t="shared" si="0"/>
        <v>159032.9899999999</v>
      </c>
      <c r="V142" s="24">
        <f t="shared" si="0"/>
        <v>52386.270000000019</v>
      </c>
      <c r="W142" s="24">
        <f t="shared" si="0"/>
        <v>279.62</v>
      </c>
      <c r="X142" s="24">
        <f t="shared" si="0"/>
        <v>8668.23</v>
      </c>
      <c r="Y142" s="24">
        <f t="shared" si="0"/>
        <v>3880.0200000000004</v>
      </c>
      <c r="Z142" s="24">
        <f t="shared" si="0"/>
        <v>0</v>
      </c>
      <c r="AA142" s="24">
        <f t="shared" si="0"/>
        <v>65964</v>
      </c>
      <c r="AB142" s="24">
        <f t="shared" si="0"/>
        <v>14593.680000000002</v>
      </c>
      <c r="AC142" s="24">
        <f t="shared" si="0"/>
        <v>0</v>
      </c>
      <c r="AD142" s="24">
        <f t="shared" si="0"/>
        <v>0</v>
      </c>
      <c r="AE142" s="24">
        <f t="shared" si="0"/>
        <v>0</v>
      </c>
      <c r="AF142" s="24">
        <f t="shared" si="0"/>
        <v>0</v>
      </c>
      <c r="AG142" s="24">
        <f t="shared" si="0"/>
        <v>0</v>
      </c>
      <c r="AH142" s="24">
        <f t="shared" si="0"/>
        <v>0</v>
      </c>
      <c r="AI142" s="24">
        <f t="shared" si="0"/>
        <v>0</v>
      </c>
      <c r="AK142" s="24">
        <f t="shared" ref="AK142:BN142" si="1">SUM(AK4:AK119)</f>
        <v>10312458.949999997</v>
      </c>
      <c r="AL142" s="24">
        <f t="shared" si="1"/>
        <v>4028013.93</v>
      </c>
      <c r="AM142" s="24">
        <f t="shared" si="1"/>
        <v>20785.809999999998</v>
      </c>
      <c r="AN142" s="24">
        <f t="shared" si="1"/>
        <v>83507.060000000012</v>
      </c>
      <c r="AO142" s="24">
        <f t="shared" si="1"/>
        <v>24132.499999999993</v>
      </c>
      <c r="AP142" s="24">
        <f t="shared" si="1"/>
        <v>0</v>
      </c>
      <c r="AQ142" s="24">
        <f t="shared" si="1"/>
        <v>37156.170000000006</v>
      </c>
      <c r="AR142" s="24">
        <f t="shared" si="1"/>
        <v>11780.349999999993</v>
      </c>
      <c r="AS142" s="24">
        <f t="shared" si="1"/>
        <v>0</v>
      </c>
      <c r="AT142" s="24">
        <f t="shared" si="1"/>
        <v>554.34</v>
      </c>
      <c r="AU142" s="24">
        <f t="shared" si="1"/>
        <v>384.96000000000004</v>
      </c>
      <c r="AV142" s="24">
        <f t="shared" si="1"/>
        <v>0</v>
      </c>
      <c r="AW142" s="24">
        <f t="shared" si="1"/>
        <v>20809.129999999997</v>
      </c>
      <c r="AX142" s="24">
        <f t="shared" si="1"/>
        <v>6119.09</v>
      </c>
      <c r="AY142" s="24">
        <f t="shared" si="1"/>
        <v>457.21999999999997</v>
      </c>
      <c r="AZ142" s="24">
        <f t="shared" si="1"/>
        <v>160623.13999999998</v>
      </c>
      <c r="BA142" s="24">
        <f t="shared" si="1"/>
        <v>52909.929999999978</v>
      </c>
      <c r="BB142" s="24">
        <f t="shared" si="1"/>
        <v>282.41000000000003</v>
      </c>
      <c r="BC142" s="24">
        <f t="shared" si="1"/>
        <v>8754.84</v>
      </c>
      <c r="BD142" s="24">
        <f t="shared" si="1"/>
        <v>3918.79</v>
      </c>
      <c r="BE142" s="24">
        <f t="shared" si="1"/>
        <v>0</v>
      </c>
      <c r="BF142" s="24">
        <f t="shared" si="1"/>
        <v>66623.539999999994</v>
      </c>
      <c r="BG142" s="24">
        <f t="shared" si="1"/>
        <v>14739.470000000003</v>
      </c>
      <c r="BH142" s="24">
        <f t="shared" si="1"/>
        <v>0</v>
      </c>
      <c r="BI142" s="24">
        <f t="shared" si="1"/>
        <v>0</v>
      </c>
      <c r="BJ142" s="24">
        <f t="shared" si="1"/>
        <v>0</v>
      </c>
      <c r="BK142" s="24">
        <f t="shared" si="1"/>
        <v>0</v>
      </c>
      <c r="BL142" s="24">
        <f t="shared" si="1"/>
        <v>0</v>
      </c>
      <c r="BM142" s="24">
        <f t="shared" si="1"/>
        <v>0</v>
      </c>
      <c r="BN142" s="24">
        <f t="shared" si="1"/>
        <v>0</v>
      </c>
      <c r="BP142" s="24">
        <f t="shared" ref="BP142:CI142" si="2">SUM(BP4:BP119)</f>
        <v>15647.56</v>
      </c>
      <c r="BQ142" s="24">
        <f t="shared" si="2"/>
        <v>4932.619999999999</v>
      </c>
      <c r="BR142" s="24">
        <f t="shared" si="2"/>
        <v>0</v>
      </c>
      <c r="BS142" s="24">
        <f t="shared" si="2"/>
        <v>0</v>
      </c>
      <c r="BT142" s="24">
        <f t="shared" si="2"/>
        <v>0</v>
      </c>
      <c r="BU142" s="24">
        <f t="shared" si="2"/>
        <v>0</v>
      </c>
      <c r="BV142" s="24">
        <f t="shared" si="2"/>
        <v>0</v>
      </c>
      <c r="BW142" s="24">
        <f t="shared" si="2"/>
        <v>0</v>
      </c>
      <c r="BX142" s="24">
        <f t="shared" si="2"/>
        <v>384.62</v>
      </c>
      <c r="BY142" s="24">
        <f t="shared" si="2"/>
        <v>68.08</v>
      </c>
      <c r="BZ142" s="24">
        <f t="shared" si="2"/>
        <v>235.62</v>
      </c>
      <c r="CA142" s="24">
        <f t="shared" si="2"/>
        <v>44</v>
      </c>
      <c r="CB142" s="24">
        <f t="shared" si="2"/>
        <v>0</v>
      </c>
      <c r="CC142" s="24">
        <f t="shared" si="2"/>
        <v>0</v>
      </c>
      <c r="CD142" s="24">
        <f t="shared" si="2"/>
        <v>0</v>
      </c>
      <c r="CE142" s="24">
        <f t="shared" si="2"/>
        <v>0</v>
      </c>
      <c r="CF142" s="24">
        <f t="shared" si="2"/>
        <v>0</v>
      </c>
      <c r="CG142" s="24">
        <f t="shared" si="2"/>
        <v>0</v>
      </c>
      <c r="CH142" s="24">
        <f t="shared" si="2"/>
        <v>0</v>
      </c>
      <c r="CI142" s="24">
        <f t="shared" si="2"/>
        <v>0</v>
      </c>
    </row>
    <row r="143" spans="1:89" x14ac:dyDescent="0.25">
      <c r="A143" s="114" t="s">
        <v>155</v>
      </c>
      <c r="B143" s="115"/>
      <c r="C143" s="115"/>
      <c r="D143" s="115"/>
      <c r="E143" s="116"/>
      <c r="F143" s="25">
        <f t="shared" ref="F143:AI143" si="3">SUM(F120:F140)</f>
        <v>116704.17000000001</v>
      </c>
      <c r="G143" s="25">
        <f t="shared" si="3"/>
        <v>38553.980000000003</v>
      </c>
      <c r="H143" s="25">
        <f t="shared" si="3"/>
        <v>108.92</v>
      </c>
      <c r="I143" s="25">
        <f t="shared" si="3"/>
        <v>217403.28999999998</v>
      </c>
      <c r="J143" s="25">
        <f t="shared" si="3"/>
        <v>74607.399999999994</v>
      </c>
      <c r="K143" s="25">
        <f t="shared" si="3"/>
        <v>2012.6200000000001</v>
      </c>
      <c r="L143" s="25">
        <f t="shared" si="3"/>
        <v>258552.36</v>
      </c>
      <c r="M143" s="25">
        <f t="shared" si="3"/>
        <v>101087.73999999999</v>
      </c>
      <c r="N143" s="25">
        <f t="shared" si="3"/>
        <v>366.3</v>
      </c>
      <c r="O143" s="25">
        <f t="shared" si="3"/>
        <v>6397.1</v>
      </c>
      <c r="P143" s="25">
        <f t="shared" si="3"/>
        <v>1829.6599999999999</v>
      </c>
      <c r="Q143" s="25">
        <f t="shared" si="3"/>
        <v>0</v>
      </c>
      <c r="R143" s="25">
        <f t="shared" si="3"/>
        <v>6862.7899999999991</v>
      </c>
      <c r="S143" s="25">
        <f t="shared" si="3"/>
        <v>1905.9999999999998</v>
      </c>
      <c r="T143" s="25">
        <f t="shared" si="3"/>
        <v>274.43</v>
      </c>
      <c r="U143" s="25">
        <f t="shared" si="3"/>
        <v>52908.590000000011</v>
      </c>
      <c r="V143" s="25">
        <f t="shared" si="3"/>
        <v>21449.64</v>
      </c>
      <c r="W143" s="25">
        <f t="shared" si="3"/>
        <v>0</v>
      </c>
      <c r="X143" s="25">
        <f t="shared" si="3"/>
        <v>3650.7200000000003</v>
      </c>
      <c r="Y143" s="25">
        <f t="shared" si="3"/>
        <v>953</v>
      </c>
      <c r="Z143" s="25">
        <f t="shared" si="3"/>
        <v>0</v>
      </c>
      <c r="AA143" s="25">
        <f t="shared" si="3"/>
        <v>784.08</v>
      </c>
      <c r="AB143" s="25">
        <f t="shared" si="3"/>
        <v>435.6</v>
      </c>
      <c r="AC143" s="25">
        <f t="shared" si="3"/>
        <v>0</v>
      </c>
      <c r="AD143" s="25">
        <f t="shared" si="3"/>
        <v>0</v>
      </c>
      <c r="AE143" s="25">
        <f t="shared" si="3"/>
        <v>0</v>
      </c>
      <c r="AF143" s="25">
        <f t="shared" si="3"/>
        <v>0</v>
      </c>
      <c r="AG143" s="25">
        <f t="shared" si="3"/>
        <v>0</v>
      </c>
      <c r="AH143" s="25">
        <f t="shared" si="3"/>
        <v>0</v>
      </c>
      <c r="AI143" s="25">
        <f t="shared" si="3"/>
        <v>0</v>
      </c>
      <c r="AK143" s="25">
        <f>SUM(AK120:AK140)</f>
        <v>117871.17000000001</v>
      </c>
      <c r="AL143" s="25">
        <f>SUM(AL120:AL140)</f>
        <v>38939.479999999996</v>
      </c>
      <c r="AM143" s="25">
        <f t="shared" ref="AM143:BN143" si="4">SUM(AM120:AM140)</f>
        <v>110</v>
      </c>
      <c r="AN143" s="25">
        <f t="shared" si="4"/>
        <v>219577.23000000004</v>
      </c>
      <c r="AO143" s="25">
        <f t="shared" si="4"/>
        <v>75353.37000000001</v>
      </c>
      <c r="AP143" s="25">
        <f t="shared" si="4"/>
        <v>2032.73</v>
      </c>
      <c r="AQ143" s="25">
        <f t="shared" si="4"/>
        <v>261137.8</v>
      </c>
      <c r="AR143" s="25">
        <f t="shared" si="4"/>
        <v>102098.54</v>
      </c>
      <c r="AS143" s="25">
        <f t="shared" si="4"/>
        <v>369.96000000000004</v>
      </c>
      <c r="AT143" s="25">
        <f t="shared" si="4"/>
        <v>6461.06</v>
      </c>
      <c r="AU143" s="25">
        <f t="shared" si="4"/>
        <v>1847.94</v>
      </c>
      <c r="AV143" s="25">
        <f t="shared" si="4"/>
        <v>0</v>
      </c>
      <c r="AW143" s="25">
        <f t="shared" si="4"/>
        <v>6931.4</v>
      </c>
      <c r="AX143" s="25">
        <f t="shared" si="4"/>
        <v>1925.05</v>
      </c>
      <c r="AY143" s="25">
        <f t="shared" si="4"/>
        <v>277.17</v>
      </c>
      <c r="AZ143" s="25">
        <f t="shared" si="4"/>
        <v>53437.619999999988</v>
      </c>
      <c r="BA143" s="25">
        <f t="shared" si="4"/>
        <v>21664.090000000004</v>
      </c>
      <c r="BB143" s="25">
        <f t="shared" si="4"/>
        <v>0</v>
      </c>
      <c r="BC143" s="25">
        <f t="shared" si="4"/>
        <v>3687.21</v>
      </c>
      <c r="BD143" s="25">
        <f t="shared" si="4"/>
        <v>962.52</v>
      </c>
      <c r="BE143" s="25">
        <f t="shared" si="4"/>
        <v>0</v>
      </c>
      <c r="BF143" s="25">
        <f t="shared" si="4"/>
        <v>791.92000000000007</v>
      </c>
      <c r="BG143" s="25">
        <f t="shared" si="4"/>
        <v>439.95000000000005</v>
      </c>
      <c r="BH143" s="25">
        <f t="shared" si="4"/>
        <v>0</v>
      </c>
      <c r="BI143" s="25">
        <f t="shared" si="4"/>
        <v>0</v>
      </c>
      <c r="BJ143" s="25">
        <f t="shared" si="4"/>
        <v>0</v>
      </c>
      <c r="BK143" s="25">
        <f t="shared" si="4"/>
        <v>0</v>
      </c>
      <c r="BL143" s="25">
        <f t="shared" si="4"/>
        <v>0</v>
      </c>
      <c r="BM143" s="25">
        <f t="shared" si="4"/>
        <v>0</v>
      </c>
      <c r="BN143" s="25">
        <f t="shared" si="4"/>
        <v>0</v>
      </c>
      <c r="BP143" s="25">
        <f>SUM(BP120:BP140)</f>
        <v>0</v>
      </c>
      <c r="BQ143" s="25">
        <f>SUM(BQ120:BQ140)</f>
        <v>108.92</v>
      </c>
      <c r="BR143" s="25">
        <f t="shared" ref="BR143:CI143" si="5">SUM(BR120:BR140)</f>
        <v>1549.8300000000002</v>
      </c>
      <c r="BS143" s="25">
        <f t="shared" si="5"/>
        <v>462.78999999999996</v>
      </c>
      <c r="BT143" s="25">
        <f t="shared" si="5"/>
        <v>366.3</v>
      </c>
      <c r="BU143" s="25">
        <f t="shared" si="5"/>
        <v>0</v>
      </c>
      <c r="BV143" s="25">
        <f t="shared" si="5"/>
        <v>0</v>
      </c>
      <c r="BW143" s="25">
        <f t="shared" si="5"/>
        <v>0</v>
      </c>
      <c r="BX143" s="25">
        <f t="shared" si="5"/>
        <v>274.43</v>
      </c>
      <c r="BY143" s="25">
        <f t="shared" si="5"/>
        <v>0</v>
      </c>
      <c r="BZ143" s="25">
        <f t="shared" si="5"/>
        <v>0</v>
      </c>
      <c r="CA143" s="25">
        <f t="shared" si="5"/>
        <v>0</v>
      </c>
      <c r="CB143" s="25">
        <f t="shared" si="5"/>
        <v>0</v>
      </c>
      <c r="CC143" s="25">
        <f t="shared" si="5"/>
        <v>0</v>
      </c>
      <c r="CD143" s="25">
        <f t="shared" si="5"/>
        <v>0</v>
      </c>
      <c r="CE143" s="25">
        <f t="shared" si="5"/>
        <v>0</v>
      </c>
      <c r="CF143" s="25">
        <f t="shared" si="5"/>
        <v>0</v>
      </c>
      <c r="CG143" s="25">
        <f t="shared" si="5"/>
        <v>0</v>
      </c>
      <c r="CH143" s="25">
        <f t="shared" si="5"/>
        <v>0</v>
      </c>
      <c r="CI143" s="25">
        <f t="shared" si="5"/>
        <v>0</v>
      </c>
    </row>
    <row r="144" spans="1:89" x14ac:dyDescent="0.25">
      <c r="A144" s="114" t="s">
        <v>156</v>
      </c>
      <c r="B144" s="115"/>
      <c r="C144" s="115"/>
      <c r="D144" s="115"/>
      <c r="E144" s="116"/>
      <c r="F144" s="25">
        <f t="shared" ref="F144:AI144" si="6">F141</f>
        <v>9412.92</v>
      </c>
      <c r="G144" s="25">
        <f t="shared" si="6"/>
        <v>2831.67</v>
      </c>
      <c r="H144" s="25">
        <f t="shared" si="6"/>
        <v>0</v>
      </c>
      <c r="I144" s="25">
        <f t="shared" si="6"/>
        <v>0</v>
      </c>
      <c r="J144" s="25">
        <f t="shared" si="6"/>
        <v>0</v>
      </c>
      <c r="K144" s="25">
        <f t="shared" si="6"/>
        <v>0</v>
      </c>
      <c r="L144" s="25">
        <f t="shared" si="6"/>
        <v>471.24</v>
      </c>
      <c r="M144" s="25">
        <f t="shared" si="6"/>
        <v>76.239999999999995</v>
      </c>
      <c r="N144" s="25">
        <f t="shared" si="6"/>
        <v>0</v>
      </c>
      <c r="O144" s="25">
        <f t="shared" si="6"/>
        <v>0</v>
      </c>
      <c r="P144" s="25">
        <f t="shared" si="6"/>
        <v>0</v>
      </c>
      <c r="Q144" s="25">
        <f t="shared" si="6"/>
        <v>0</v>
      </c>
      <c r="R144" s="25">
        <f t="shared" si="6"/>
        <v>0</v>
      </c>
      <c r="S144" s="25">
        <f t="shared" si="6"/>
        <v>0</v>
      </c>
      <c r="T144" s="25">
        <f t="shared" si="6"/>
        <v>0</v>
      </c>
      <c r="U144" s="25">
        <f t="shared" si="6"/>
        <v>0</v>
      </c>
      <c r="V144" s="25">
        <f t="shared" si="6"/>
        <v>0</v>
      </c>
      <c r="W144" s="25">
        <f t="shared" si="6"/>
        <v>0</v>
      </c>
      <c r="X144" s="25">
        <f t="shared" si="6"/>
        <v>0</v>
      </c>
      <c r="Y144" s="25">
        <f t="shared" si="6"/>
        <v>0</v>
      </c>
      <c r="Z144" s="25">
        <f t="shared" si="6"/>
        <v>0</v>
      </c>
      <c r="AA144" s="25">
        <f t="shared" si="6"/>
        <v>0</v>
      </c>
      <c r="AB144" s="25">
        <f t="shared" si="6"/>
        <v>0</v>
      </c>
      <c r="AC144" s="25">
        <f t="shared" si="6"/>
        <v>0</v>
      </c>
      <c r="AD144" s="25">
        <f t="shared" si="6"/>
        <v>0</v>
      </c>
      <c r="AE144" s="25">
        <f t="shared" si="6"/>
        <v>0</v>
      </c>
      <c r="AF144" s="25">
        <f t="shared" si="6"/>
        <v>0</v>
      </c>
      <c r="AG144" s="25">
        <f t="shared" si="6"/>
        <v>0</v>
      </c>
      <c r="AH144" s="25">
        <f t="shared" si="6"/>
        <v>0</v>
      </c>
      <c r="AI144" s="25">
        <f t="shared" si="6"/>
        <v>0</v>
      </c>
      <c r="AK144" s="25">
        <f>AK141</f>
        <v>9507.0400000000009</v>
      </c>
      <c r="AL144" s="25">
        <f>AL141</f>
        <v>2859.98</v>
      </c>
      <c r="AM144" s="25">
        <f t="shared" ref="AM144:BN144" si="7">AM141</f>
        <v>0</v>
      </c>
      <c r="AN144" s="25">
        <f t="shared" si="7"/>
        <v>0</v>
      </c>
      <c r="AO144" s="25">
        <f t="shared" si="7"/>
        <v>0</v>
      </c>
      <c r="AP144" s="25">
        <f t="shared" si="7"/>
        <v>0</v>
      </c>
      <c r="AQ144" s="25">
        <f t="shared" si="7"/>
        <v>475.95</v>
      </c>
      <c r="AR144" s="25">
        <f t="shared" si="7"/>
        <v>77</v>
      </c>
      <c r="AS144" s="25">
        <f t="shared" si="7"/>
        <v>0</v>
      </c>
      <c r="AT144" s="25">
        <f t="shared" si="7"/>
        <v>0</v>
      </c>
      <c r="AU144" s="25">
        <f t="shared" si="7"/>
        <v>0</v>
      </c>
      <c r="AV144" s="25">
        <f t="shared" si="7"/>
        <v>0</v>
      </c>
      <c r="AW144" s="25">
        <f t="shared" si="7"/>
        <v>0</v>
      </c>
      <c r="AX144" s="25">
        <f t="shared" si="7"/>
        <v>0</v>
      </c>
      <c r="AY144" s="25">
        <f t="shared" si="7"/>
        <v>0</v>
      </c>
      <c r="AZ144" s="25">
        <f t="shared" si="7"/>
        <v>0</v>
      </c>
      <c r="BA144" s="25">
        <f t="shared" si="7"/>
        <v>0</v>
      </c>
      <c r="BB144" s="25">
        <f t="shared" si="7"/>
        <v>0</v>
      </c>
      <c r="BC144" s="25">
        <f t="shared" si="7"/>
        <v>0</v>
      </c>
      <c r="BD144" s="25">
        <f t="shared" si="7"/>
        <v>0</v>
      </c>
      <c r="BE144" s="25">
        <f t="shared" si="7"/>
        <v>0</v>
      </c>
      <c r="BF144" s="25">
        <f t="shared" si="7"/>
        <v>0</v>
      </c>
      <c r="BG144" s="25">
        <f t="shared" si="7"/>
        <v>0</v>
      </c>
      <c r="BH144" s="25">
        <f t="shared" si="7"/>
        <v>0</v>
      </c>
      <c r="BI144" s="25">
        <f t="shared" si="7"/>
        <v>0</v>
      </c>
      <c r="BJ144" s="25">
        <f t="shared" si="7"/>
        <v>0</v>
      </c>
      <c r="BK144" s="25">
        <f t="shared" si="7"/>
        <v>0</v>
      </c>
      <c r="BL144" s="25">
        <f t="shared" si="7"/>
        <v>0</v>
      </c>
      <c r="BM144" s="25">
        <f t="shared" si="7"/>
        <v>0</v>
      </c>
      <c r="BN144" s="25">
        <f t="shared" si="7"/>
        <v>0</v>
      </c>
      <c r="BP144" s="25">
        <f>BP141</f>
        <v>0</v>
      </c>
      <c r="BQ144" s="25">
        <f>BQ141</f>
        <v>0</v>
      </c>
      <c r="BR144" s="25">
        <f t="shared" ref="BR144:CI144" si="8">BR141</f>
        <v>0</v>
      </c>
      <c r="BS144" s="25">
        <f t="shared" si="8"/>
        <v>0</v>
      </c>
      <c r="BT144" s="25">
        <f t="shared" si="8"/>
        <v>0</v>
      </c>
      <c r="BU144" s="25">
        <f t="shared" si="8"/>
        <v>0</v>
      </c>
      <c r="BV144" s="25">
        <f t="shared" si="8"/>
        <v>0</v>
      </c>
      <c r="BW144" s="25">
        <f t="shared" si="8"/>
        <v>0</v>
      </c>
      <c r="BX144" s="25">
        <f t="shared" si="8"/>
        <v>0</v>
      </c>
      <c r="BY144" s="25">
        <f t="shared" si="8"/>
        <v>0</v>
      </c>
      <c r="BZ144" s="25">
        <f t="shared" si="8"/>
        <v>0</v>
      </c>
      <c r="CA144" s="25">
        <f t="shared" si="8"/>
        <v>0</v>
      </c>
      <c r="CB144" s="25">
        <f t="shared" si="8"/>
        <v>0</v>
      </c>
      <c r="CC144" s="25">
        <f t="shared" si="8"/>
        <v>0</v>
      </c>
      <c r="CD144" s="25">
        <f t="shared" si="8"/>
        <v>0</v>
      </c>
      <c r="CE144" s="25">
        <f t="shared" si="8"/>
        <v>0</v>
      </c>
      <c r="CF144" s="25">
        <f t="shared" si="8"/>
        <v>0</v>
      </c>
      <c r="CG144" s="25">
        <f t="shared" si="8"/>
        <v>0</v>
      </c>
      <c r="CH144" s="25">
        <f t="shared" si="8"/>
        <v>0</v>
      </c>
      <c r="CI144" s="25">
        <f t="shared" si="8"/>
        <v>0</v>
      </c>
    </row>
    <row r="145" spans="1:87" ht="15.75" thickBot="1" x14ac:dyDescent="0.3">
      <c r="A145" s="117" t="s">
        <v>157</v>
      </c>
      <c r="B145" s="118"/>
      <c r="C145" s="118"/>
      <c r="D145" s="118"/>
      <c r="E145" s="119"/>
      <c r="F145" s="26">
        <f t="shared" ref="F145:AI145" si="9">F142+F143+F144</f>
        <v>10336472.989999991</v>
      </c>
      <c r="G145" s="26">
        <f t="shared" si="9"/>
        <v>4029518.8000000007</v>
      </c>
      <c r="H145" s="26">
        <f t="shared" si="9"/>
        <v>20689.099999999995</v>
      </c>
      <c r="I145" s="26">
        <f t="shared" si="9"/>
        <v>300083.69999999995</v>
      </c>
      <c r="J145" s="26">
        <f t="shared" si="9"/>
        <v>98501.11</v>
      </c>
      <c r="K145" s="26">
        <f t="shared" si="9"/>
        <v>2012.6200000000001</v>
      </c>
      <c r="L145" s="26">
        <f t="shared" si="9"/>
        <v>295812</v>
      </c>
      <c r="M145" s="26">
        <f t="shared" si="9"/>
        <v>112827.84</v>
      </c>
      <c r="N145" s="26">
        <f t="shared" si="9"/>
        <v>366.3</v>
      </c>
      <c r="O145" s="26">
        <f t="shared" si="9"/>
        <v>6945.96</v>
      </c>
      <c r="P145" s="26">
        <f t="shared" si="9"/>
        <v>2210.8199999999997</v>
      </c>
      <c r="Q145" s="26">
        <f t="shared" si="9"/>
        <v>0</v>
      </c>
      <c r="R145" s="26">
        <f t="shared" si="9"/>
        <v>27465.989999999998</v>
      </c>
      <c r="S145" s="26">
        <f t="shared" si="9"/>
        <v>7964.5499999999993</v>
      </c>
      <c r="T145" s="26">
        <f t="shared" si="9"/>
        <v>727.13</v>
      </c>
      <c r="U145" s="26">
        <f t="shared" si="9"/>
        <v>211941.5799999999</v>
      </c>
      <c r="V145" s="26">
        <f t="shared" si="9"/>
        <v>73835.910000000018</v>
      </c>
      <c r="W145" s="26">
        <f t="shared" si="9"/>
        <v>279.62</v>
      </c>
      <c r="X145" s="26">
        <f t="shared" si="9"/>
        <v>12318.95</v>
      </c>
      <c r="Y145" s="26">
        <f t="shared" si="9"/>
        <v>4833.0200000000004</v>
      </c>
      <c r="Z145" s="26">
        <f t="shared" si="9"/>
        <v>0</v>
      </c>
      <c r="AA145" s="26">
        <f t="shared" si="9"/>
        <v>66748.08</v>
      </c>
      <c r="AB145" s="26">
        <f t="shared" si="9"/>
        <v>15029.280000000002</v>
      </c>
      <c r="AC145" s="26">
        <f t="shared" si="9"/>
        <v>0</v>
      </c>
      <c r="AD145" s="26">
        <f t="shared" si="9"/>
        <v>0</v>
      </c>
      <c r="AE145" s="26">
        <f t="shared" si="9"/>
        <v>0</v>
      </c>
      <c r="AF145" s="26">
        <f t="shared" si="9"/>
        <v>0</v>
      </c>
      <c r="AG145" s="26">
        <f t="shared" si="9"/>
        <v>0</v>
      </c>
      <c r="AH145" s="26">
        <f t="shared" si="9"/>
        <v>0</v>
      </c>
      <c r="AI145" s="26">
        <f t="shared" si="9"/>
        <v>0</v>
      </c>
      <c r="AK145" s="26">
        <f>AK142+AK143+AK144</f>
        <v>10439837.159999996</v>
      </c>
      <c r="AL145" s="26">
        <f>AL142+AL143+AL144</f>
        <v>4069813.39</v>
      </c>
      <c r="AM145" s="26">
        <f t="shared" ref="AM145:BN145" si="10">AM142+AM143+AM144</f>
        <v>20895.809999999998</v>
      </c>
      <c r="AN145" s="26">
        <f t="shared" si="10"/>
        <v>303084.29000000004</v>
      </c>
      <c r="AO145" s="26">
        <f t="shared" si="10"/>
        <v>99485.87</v>
      </c>
      <c r="AP145" s="26">
        <f t="shared" si="10"/>
        <v>2032.73</v>
      </c>
      <c r="AQ145" s="26">
        <f t="shared" si="10"/>
        <v>298769.91999999998</v>
      </c>
      <c r="AR145" s="26">
        <f t="shared" si="10"/>
        <v>113955.88999999998</v>
      </c>
      <c r="AS145" s="26">
        <f t="shared" si="10"/>
        <v>369.96000000000004</v>
      </c>
      <c r="AT145" s="26">
        <f t="shared" si="10"/>
        <v>7015.4000000000005</v>
      </c>
      <c r="AU145" s="26">
        <f t="shared" si="10"/>
        <v>2232.9</v>
      </c>
      <c r="AV145" s="26">
        <f t="shared" si="10"/>
        <v>0</v>
      </c>
      <c r="AW145" s="26">
        <f t="shared" si="10"/>
        <v>27740.53</v>
      </c>
      <c r="AX145" s="26">
        <f t="shared" si="10"/>
        <v>8044.14</v>
      </c>
      <c r="AY145" s="26">
        <f t="shared" si="10"/>
        <v>734.39</v>
      </c>
      <c r="AZ145" s="26">
        <f t="shared" si="10"/>
        <v>214060.75999999998</v>
      </c>
      <c r="BA145" s="26">
        <f t="shared" si="10"/>
        <v>74574.01999999999</v>
      </c>
      <c r="BB145" s="26">
        <f t="shared" si="10"/>
        <v>282.41000000000003</v>
      </c>
      <c r="BC145" s="26">
        <f t="shared" si="10"/>
        <v>12442.05</v>
      </c>
      <c r="BD145" s="26">
        <f t="shared" si="10"/>
        <v>4881.3099999999995</v>
      </c>
      <c r="BE145" s="26">
        <f t="shared" si="10"/>
        <v>0</v>
      </c>
      <c r="BF145" s="26">
        <f t="shared" si="10"/>
        <v>67415.459999999992</v>
      </c>
      <c r="BG145" s="26">
        <f t="shared" si="10"/>
        <v>15179.420000000004</v>
      </c>
      <c r="BH145" s="26">
        <f t="shared" si="10"/>
        <v>0</v>
      </c>
      <c r="BI145" s="26">
        <f t="shared" si="10"/>
        <v>0</v>
      </c>
      <c r="BJ145" s="26">
        <f t="shared" si="10"/>
        <v>0</v>
      </c>
      <c r="BK145" s="26">
        <f t="shared" si="10"/>
        <v>0</v>
      </c>
      <c r="BL145" s="26">
        <f t="shared" si="10"/>
        <v>0</v>
      </c>
      <c r="BM145" s="26">
        <f t="shared" si="10"/>
        <v>0</v>
      </c>
      <c r="BN145" s="26">
        <f t="shared" si="10"/>
        <v>0</v>
      </c>
      <c r="BP145" s="26">
        <f>BP142+BP143+BP144</f>
        <v>15647.56</v>
      </c>
      <c r="BQ145" s="26">
        <f>BQ142+BQ143+BQ144</f>
        <v>5041.5399999999991</v>
      </c>
      <c r="BR145" s="26">
        <f t="shared" ref="BR145:CI145" si="11">BR142+BR143+BR144</f>
        <v>1549.8300000000002</v>
      </c>
      <c r="BS145" s="26">
        <f t="shared" si="11"/>
        <v>462.78999999999996</v>
      </c>
      <c r="BT145" s="26">
        <f t="shared" si="11"/>
        <v>366.3</v>
      </c>
      <c r="BU145" s="26">
        <f t="shared" si="11"/>
        <v>0</v>
      </c>
      <c r="BV145" s="26">
        <f t="shared" si="11"/>
        <v>0</v>
      </c>
      <c r="BW145" s="26">
        <f t="shared" si="11"/>
        <v>0</v>
      </c>
      <c r="BX145" s="26">
        <f t="shared" si="11"/>
        <v>659.05</v>
      </c>
      <c r="BY145" s="26">
        <f t="shared" si="11"/>
        <v>68.08</v>
      </c>
      <c r="BZ145" s="26">
        <f t="shared" si="11"/>
        <v>235.62</v>
      </c>
      <c r="CA145" s="26">
        <f t="shared" si="11"/>
        <v>44</v>
      </c>
      <c r="CB145" s="26">
        <f t="shared" si="11"/>
        <v>0</v>
      </c>
      <c r="CC145" s="26">
        <f t="shared" si="11"/>
        <v>0</v>
      </c>
      <c r="CD145" s="26">
        <f t="shared" si="11"/>
        <v>0</v>
      </c>
      <c r="CE145" s="26">
        <f t="shared" si="11"/>
        <v>0</v>
      </c>
      <c r="CF145" s="26">
        <f t="shared" si="11"/>
        <v>0</v>
      </c>
      <c r="CG145" s="26">
        <f t="shared" si="11"/>
        <v>0</v>
      </c>
      <c r="CH145" s="26">
        <f t="shared" si="11"/>
        <v>0</v>
      </c>
      <c r="CI145" s="26">
        <f t="shared" si="11"/>
        <v>0</v>
      </c>
    </row>
    <row r="146" spans="1:87" x14ac:dyDescent="0.25">
      <c r="H146" s="28"/>
      <c r="AK146" s="30"/>
      <c r="AL146" s="30"/>
      <c r="AM146" s="30"/>
    </row>
    <row r="149" spans="1:87" x14ac:dyDescent="0.25">
      <c r="E149" s="1">
        <v>1</v>
      </c>
      <c r="F149" s="82" t="s">
        <v>0</v>
      </c>
      <c r="G149" s="83"/>
      <c r="H149" s="83"/>
      <c r="I149" s="83"/>
      <c r="J149" s="84">
        <v>0.01</v>
      </c>
    </row>
    <row r="150" spans="1:87" ht="45" x14ac:dyDescent="0.25">
      <c r="E150" s="2"/>
      <c r="F150" s="3" t="s">
        <v>1</v>
      </c>
      <c r="G150" s="3" t="s">
        <v>2</v>
      </c>
      <c r="H150" s="4" t="s">
        <v>3</v>
      </c>
      <c r="I150" s="5" t="s">
        <v>4</v>
      </c>
      <c r="J150" s="84"/>
    </row>
    <row r="151" spans="1:87" x14ac:dyDescent="0.25">
      <c r="C151">
        <v>0</v>
      </c>
      <c r="E151" s="6" t="s">
        <v>5</v>
      </c>
      <c r="F151" s="7">
        <f>INDEX($F$4:$AI$141,$E$149,$C151*3+1)</f>
        <v>127588.23000000001</v>
      </c>
      <c r="G151" s="7">
        <f>INDEX($F$4:$AI$141,$E$149,$C151*3+2)</f>
        <v>51595.3</v>
      </c>
      <c r="H151" s="7">
        <f>INDEX($BP$4:$CI$141,$E$149,$C151*2+1)</f>
        <v>617.6</v>
      </c>
      <c r="I151" s="7">
        <f>INDEX($BP$4:$CI$141,$E$149,$C151*2+2)</f>
        <v>129.25</v>
      </c>
      <c r="J151" s="7">
        <f>INDEX($AK$4:$BN$141,$E$149,$C151*3+1)+INDEX($AK$4:$BN$141,$E$149,$C151*3+2)+INDEX($AK$4:$BN$141,$E$149,$C151*3+3)-INDEX($F$4:$AI$141,$E$149,$C151*3+1)-INDEX($F$4:$AI$141,$E$149,$C151*3+2)-INDEX($F$4:$AI$141,$E$149,$C151*3+3)</f>
        <v>1799.2899999999995</v>
      </c>
      <c r="K151" s="28">
        <f>SUM(F151:J151)</f>
        <v>181729.67000000004</v>
      </c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87" x14ac:dyDescent="0.25">
      <c r="C152">
        <v>1</v>
      </c>
      <c r="E152" s="6" t="s">
        <v>6</v>
      </c>
      <c r="F152" s="7">
        <f t="shared" ref="F152:F160" si="12">INDEX($F$4:$AI$141,$E$149,$C152*3+1)</f>
        <v>494.8</v>
      </c>
      <c r="G152" s="7">
        <f t="shared" ref="G152:G160" si="13">INDEX($F$4:$AI$141,$E$149,$C152*3+2)</f>
        <v>680.70999999999992</v>
      </c>
      <c r="H152" s="7">
        <f t="shared" ref="H152:H160" si="14">INDEX($BP$4:$CI$141,$E$149,$C152*2+1)</f>
        <v>0</v>
      </c>
      <c r="I152" s="7">
        <f t="shared" ref="I152:I160" si="15">INDEX($BP$4:$CI$141,$E$149,$C152*2+2)</f>
        <v>0</v>
      </c>
      <c r="J152" s="7">
        <f t="shared" ref="J152:J160" si="16">INDEX($AK$4:$BN$141,$E$149,$C152*3+1)+INDEX($AK$4:$BN$141,$E$149,$C152*3+2)+INDEX($AK$4:$BN$141,$E$149,$C152*3+3)-INDEX($F$4:$AI$141,$E$149,$C152*3+1)-INDEX($F$4:$AI$141,$E$149,$C152*3+2)-INDEX($F$4:$AI$141,$E$149,$C152*3+3)</f>
        <v>11.740000000000123</v>
      </c>
      <c r="K152" s="28">
        <f t="shared" ref="K152:K160" si="17">SUM(F152:J152)</f>
        <v>1187.25</v>
      </c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</row>
    <row r="153" spans="1:87" x14ac:dyDescent="0.25">
      <c r="C153">
        <v>2</v>
      </c>
      <c r="E153" s="6" t="s">
        <v>7</v>
      </c>
      <c r="F153" s="7">
        <f t="shared" si="12"/>
        <v>0</v>
      </c>
      <c r="G153" s="7">
        <f t="shared" si="13"/>
        <v>0</v>
      </c>
      <c r="H153" s="7">
        <f t="shared" si="14"/>
        <v>0</v>
      </c>
      <c r="I153" s="7">
        <f t="shared" si="15"/>
        <v>0</v>
      </c>
      <c r="J153" s="7">
        <f t="shared" si="16"/>
        <v>0</v>
      </c>
      <c r="K153" s="28">
        <f t="shared" si="17"/>
        <v>0</v>
      </c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</row>
    <row r="154" spans="1:87" x14ac:dyDescent="0.25">
      <c r="C154">
        <v>3</v>
      </c>
      <c r="E154" s="6" t="s">
        <v>8</v>
      </c>
      <c r="F154" s="7">
        <f t="shared" si="12"/>
        <v>0</v>
      </c>
      <c r="G154" s="7">
        <f t="shared" si="13"/>
        <v>0</v>
      </c>
      <c r="H154" s="7">
        <f t="shared" si="14"/>
        <v>0</v>
      </c>
      <c r="I154" s="7">
        <f t="shared" si="15"/>
        <v>0</v>
      </c>
      <c r="J154" s="7">
        <f t="shared" si="16"/>
        <v>0</v>
      </c>
      <c r="K154" s="28">
        <f t="shared" si="17"/>
        <v>0</v>
      </c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</row>
    <row r="155" spans="1:87" x14ac:dyDescent="0.25">
      <c r="C155">
        <v>4</v>
      </c>
      <c r="E155" s="6" t="s">
        <v>9</v>
      </c>
      <c r="F155" s="7">
        <f t="shared" si="12"/>
        <v>494.8</v>
      </c>
      <c r="G155" s="7">
        <f t="shared" si="13"/>
        <v>544.54999999999995</v>
      </c>
      <c r="H155" s="7">
        <f t="shared" si="14"/>
        <v>0</v>
      </c>
      <c r="I155" s="7">
        <f t="shared" si="15"/>
        <v>0</v>
      </c>
      <c r="J155" s="7">
        <f t="shared" si="16"/>
        <v>10.380000000000109</v>
      </c>
      <c r="K155" s="28">
        <f t="shared" si="17"/>
        <v>1049.73</v>
      </c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</row>
    <row r="156" spans="1:87" x14ac:dyDescent="0.25">
      <c r="C156">
        <v>5</v>
      </c>
      <c r="E156" s="6" t="s">
        <v>10</v>
      </c>
      <c r="F156" s="7">
        <f t="shared" si="12"/>
        <v>2553.0100000000002</v>
      </c>
      <c r="G156" s="7">
        <f t="shared" si="13"/>
        <v>2831.6099999999997</v>
      </c>
      <c r="H156" s="7">
        <f t="shared" si="14"/>
        <v>0</v>
      </c>
      <c r="I156" s="7">
        <f t="shared" si="15"/>
        <v>0</v>
      </c>
      <c r="J156" s="7">
        <f t="shared" si="16"/>
        <v>53.840000000000146</v>
      </c>
      <c r="K156" s="28">
        <f t="shared" si="17"/>
        <v>5438.46</v>
      </c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</row>
    <row r="157" spans="1:87" x14ac:dyDescent="0.25">
      <c r="C157">
        <v>6</v>
      </c>
      <c r="E157" s="6" t="s">
        <v>11</v>
      </c>
      <c r="F157" s="7">
        <f t="shared" si="12"/>
        <v>0</v>
      </c>
      <c r="G157" s="7">
        <f t="shared" si="13"/>
        <v>204.20999999999998</v>
      </c>
      <c r="H157" s="7">
        <f t="shared" si="14"/>
        <v>0</v>
      </c>
      <c r="I157" s="7">
        <f t="shared" si="15"/>
        <v>0</v>
      </c>
      <c r="J157" s="7">
        <f t="shared" si="16"/>
        <v>2.039999999999992</v>
      </c>
      <c r="K157" s="28">
        <f t="shared" si="17"/>
        <v>206.24999999999997</v>
      </c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</row>
    <row r="158" spans="1:87" x14ac:dyDescent="0.25">
      <c r="C158">
        <v>7</v>
      </c>
      <c r="E158" s="6" t="s">
        <v>12</v>
      </c>
      <c r="F158" s="7">
        <f t="shared" si="12"/>
        <v>0</v>
      </c>
      <c r="G158" s="7">
        <f t="shared" si="13"/>
        <v>0</v>
      </c>
      <c r="H158" s="7">
        <f t="shared" si="14"/>
        <v>0</v>
      </c>
      <c r="I158" s="7">
        <f t="shared" si="15"/>
        <v>0</v>
      </c>
      <c r="J158" s="7">
        <f t="shared" si="16"/>
        <v>0</v>
      </c>
      <c r="K158" s="28">
        <f t="shared" si="17"/>
        <v>0</v>
      </c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</row>
    <row r="159" spans="1:87" x14ac:dyDescent="0.25">
      <c r="C159">
        <v>8</v>
      </c>
      <c r="E159" s="6" t="s">
        <v>13</v>
      </c>
      <c r="F159" s="7">
        <f t="shared" si="12"/>
        <v>0</v>
      </c>
      <c r="G159" s="7">
        <f t="shared" si="13"/>
        <v>0</v>
      </c>
      <c r="H159" s="7">
        <f t="shared" si="14"/>
        <v>0</v>
      </c>
      <c r="I159" s="7">
        <f t="shared" si="15"/>
        <v>0</v>
      </c>
      <c r="J159" s="7">
        <f t="shared" si="16"/>
        <v>0</v>
      </c>
      <c r="K159" s="28">
        <f t="shared" si="17"/>
        <v>0</v>
      </c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</row>
    <row r="160" spans="1:87" x14ac:dyDescent="0.25">
      <c r="C160">
        <v>9</v>
      </c>
      <c r="E160" s="6" t="s">
        <v>14</v>
      </c>
      <c r="F160" s="7">
        <f t="shared" si="12"/>
        <v>0</v>
      </c>
      <c r="G160" s="7">
        <f t="shared" si="13"/>
        <v>0</v>
      </c>
      <c r="H160" s="7">
        <f t="shared" si="14"/>
        <v>0</v>
      </c>
      <c r="I160" s="7">
        <f t="shared" si="15"/>
        <v>0</v>
      </c>
      <c r="J160" s="7">
        <f t="shared" si="16"/>
        <v>0</v>
      </c>
      <c r="K160" s="28">
        <f t="shared" si="17"/>
        <v>0</v>
      </c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</row>
    <row r="161" spans="6:44" x14ac:dyDescent="0.25">
      <c r="F161" s="28">
        <f t="shared" ref="F161:I161" si="18">SUM(F151:F160)</f>
        <v>131130.84000000003</v>
      </c>
      <c r="G161" s="28">
        <f t="shared" si="18"/>
        <v>55856.380000000005</v>
      </c>
      <c r="H161" s="28">
        <f t="shared" si="18"/>
        <v>617.6</v>
      </c>
      <c r="I161" s="28">
        <f t="shared" si="18"/>
        <v>129.25</v>
      </c>
      <c r="J161" s="28">
        <f>SUM(J151:J160)</f>
        <v>1877.29</v>
      </c>
      <c r="K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</row>
    <row r="162" spans="6:44" ht="15" customHeight="1" x14ac:dyDescent="0.25">
      <c r="J162" s="28"/>
      <c r="K162" s="28"/>
      <c r="L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</row>
    <row r="163" spans="6:44" x14ac:dyDescent="0.25"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</row>
    <row r="164" spans="6:44" x14ac:dyDescent="0.25"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</row>
    <row r="165" spans="6:44" x14ac:dyDescent="0.25"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</row>
    <row r="166" spans="6:44" x14ac:dyDescent="0.25"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</row>
    <row r="167" spans="6:44" x14ac:dyDescent="0.25"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</row>
    <row r="168" spans="6:44" x14ac:dyDescent="0.25"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</row>
    <row r="169" spans="6:44" x14ac:dyDescent="0.25"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</row>
    <row r="170" spans="6:44" x14ac:dyDescent="0.25"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</row>
    <row r="171" spans="6:44" x14ac:dyDescent="0.25"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</row>
    <row r="172" spans="6:44" x14ac:dyDescent="0.25"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</row>
    <row r="173" spans="6:44" x14ac:dyDescent="0.25"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</row>
    <row r="174" spans="6:44" x14ac:dyDescent="0.25"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</row>
    <row r="175" spans="6:44" x14ac:dyDescent="0.25"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</row>
    <row r="176" spans="6:44" x14ac:dyDescent="0.25"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</row>
    <row r="177" spans="24:44" x14ac:dyDescent="0.25"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</row>
    <row r="178" spans="24:44" x14ac:dyDescent="0.25"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</row>
    <row r="179" spans="24:44" x14ac:dyDescent="0.25"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</row>
    <row r="180" spans="24:44" x14ac:dyDescent="0.25"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</row>
    <row r="181" spans="24:44" x14ac:dyDescent="0.25"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</row>
    <row r="182" spans="24:44" x14ac:dyDescent="0.25"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</row>
    <row r="183" spans="24:44" x14ac:dyDescent="0.25"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</row>
    <row r="184" spans="24:44" x14ac:dyDescent="0.25"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</row>
    <row r="185" spans="24:44" x14ac:dyDescent="0.25"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</row>
    <row r="186" spans="24:44" x14ac:dyDescent="0.25"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</row>
    <row r="187" spans="24:44" x14ac:dyDescent="0.25"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</row>
    <row r="188" spans="24:44" x14ac:dyDescent="0.25"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</row>
    <row r="189" spans="24:44" x14ac:dyDescent="0.25"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</row>
    <row r="190" spans="24:44" x14ac:dyDescent="0.25"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</row>
    <row r="191" spans="24:44" x14ac:dyDescent="0.25"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</row>
    <row r="192" spans="24:44" x14ac:dyDescent="0.25"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</row>
    <row r="193" spans="24:44" x14ac:dyDescent="0.25"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</row>
    <row r="194" spans="24:44" x14ac:dyDescent="0.25"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</row>
    <row r="195" spans="24:44" x14ac:dyDescent="0.25"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</row>
    <row r="196" spans="24:44" x14ac:dyDescent="0.25"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</row>
    <row r="197" spans="24:44" x14ac:dyDescent="0.25"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</row>
    <row r="198" spans="24:44" x14ac:dyDescent="0.25"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</row>
    <row r="199" spans="24:44" x14ac:dyDescent="0.25"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</row>
    <row r="200" spans="24:44" x14ac:dyDescent="0.25"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</row>
    <row r="201" spans="24:44" x14ac:dyDescent="0.25"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</row>
    <row r="202" spans="24:44" x14ac:dyDescent="0.25"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</row>
    <row r="203" spans="24:44" x14ac:dyDescent="0.25"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</row>
    <row r="204" spans="24:44" x14ac:dyDescent="0.25"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</row>
    <row r="205" spans="24:44" x14ac:dyDescent="0.25"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</row>
    <row r="206" spans="24:44" x14ac:dyDescent="0.25"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</row>
    <row r="207" spans="24:44" x14ac:dyDescent="0.25"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</row>
    <row r="208" spans="24:44" x14ac:dyDescent="0.25"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</row>
    <row r="209" spans="24:44" x14ac:dyDescent="0.25"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</row>
    <row r="210" spans="24:44" x14ac:dyDescent="0.25"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</row>
    <row r="211" spans="24:44" x14ac:dyDescent="0.25"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</row>
    <row r="212" spans="24:44" x14ac:dyDescent="0.25"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</row>
    <row r="213" spans="24:44" x14ac:dyDescent="0.25"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</row>
    <row r="214" spans="24:44" x14ac:dyDescent="0.25"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</row>
    <row r="215" spans="24:44" x14ac:dyDescent="0.25"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</row>
    <row r="216" spans="24:44" x14ac:dyDescent="0.25"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</row>
    <row r="217" spans="24:44" x14ac:dyDescent="0.25"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</row>
    <row r="218" spans="24:44" x14ac:dyDescent="0.25"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</row>
    <row r="219" spans="24:44" x14ac:dyDescent="0.25"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</row>
    <row r="220" spans="24:44" x14ac:dyDescent="0.25"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</row>
    <row r="221" spans="24:44" x14ac:dyDescent="0.25"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</row>
    <row r="222" spans="24:44" x14ac:dyDescent="0.25"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</row>
    <row r="223" spans="24:44" x14ac:dyDescent="0.25"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</row>
    <row r="224" spans="24:44" x14ac:dyDescent="0.25"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</row>
    <row r="225" spans="24:44" x14ac:dyDescent="0.25"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</row>
    <row r="226" spans="24:44" x14ac:dyDescent="0.25"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</row>
    <row r="227" spans="24:44" x14ac:dyDescent="0.25"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</row>
    <row r="228" spans="24:44" x14ac:dyDescent="0.25"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</row>
    <row r="229" spans="24:44" x14ac:dyDescent="0.25"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</row>
    <row r="230" spans="24:44" x14ac:dyDescent="0.25"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</row>
    <row r="231" spans="24:44" x14ac:dyDescent="0.25"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</row>
    <row r="232" spans="24:44" x14ac:dyDescent="0.25"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</row>
    <row r="233" spans="24:44" x14ac:dyDescent="0.25"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</row>
    <row r="234" spans="24:44" x14ac:dyDescent="0.25"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</row>
    <row r="235" spans="24:44" x14ac:dyDescent="0.25"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</row>
    <row r="236" spans="24:44" x14ac:dyDescent="0.25"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</row>
    <row r="237" spans="24:44" x14ac:dyDescent="0.25"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</row>
    <row r="238" spans="24:44" x14ac:dyDescent="0.25"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</row>
    <row r="239" spans="24:44" x14ac:dyDescent="0.25"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</row>
    <row r="240" spans="24:44" x14ac:dyDescent="0.25"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</row>
    <row r="241" spans="24:44" x14ac:dyDescent="0.25"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</row>
    <row r="242" spans="24:44" x14ac:dyDescent="0.25"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</row>
    <row r="243" spans="24:44" x14ac:dyDescent="0.25"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</row>
    <row r="244" spans="24:44" x14ac:dyDescent="0.25"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</row>
    <row r="245" spans="24:44" x14ac:dyDescent="0.25"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</row>
    <row r="246" spans="24:44" x14ac:dyDescent="0.25"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</row>
    <row r="247" spans="24:44" x14ac:dyDescent="0.25"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</row>
    <row r="248" spans="24:44" x14ac:dyDescent="0.25"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</row>
    <row r="249" spans="24:44" x14ac:dyDescent="0.25"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</row>
    <row r="250" spans="24:44" x14ac:dyDescent="0.25"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</row>
    <row r="251" spans="24:44" x14ac:dyDescent="0.25"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</row>
    <row r="252" spans="24:44" x14ac:dyDescent="0.25"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</row>
    <row r="253" spans="24:44" x14ac:dyDescent="0.25"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</row>
    <row r="254" spans="24:44" x14ac:dyDescent="0.25"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</row>
    <row r="255" spans="24:44" x14ac:dyDescent="0.25"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</row>
    <row r="256" spans="24:44" x14ac:dyDescent="0.25"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</row>
    <row r="257" spans="24:44" x14ac:dyDescent="0.25"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</row>
    <row r="258" spans="24:44" x14ac:dyDescent="0.25"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</row>
    <row r="259" spans="24:44" x14ac:dyDescent="0.25"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</row>
    <row r="260" spans="24:44" x14ac:dyDescent="0.25"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</row>
    <row r="261" spans="24:44" x14ac:dyDescent="0.25"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</row>
    <row r="262" spans="24:44" x14ac:dyDescent="0.25"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</row>
    <row r="263" spans="24:44" x14ac:dyDescent="0.25"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</row>
    <row r="264" spans="24:44" x14ac:dyDescent="0.25"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</row>
    <row r="265" spans="24:44" x14ac:dyDescent="0.25"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</row>
    <row r="266" spans="24:44" x14ac:dyDescent="0.25"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</row>
    <row r="267" spans="24:44" x14ac:dyDescent="0.25"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</row>
    <row r="268" spans="24:44" x14ac:dyDescent="0.25"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</row>
    <row r="269" spans="24:44" x14ac:dyDescent="0.25"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</row>
    <row r="270" spans="24:44" x14ac:dyDescent="0.25"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</row>
    <row r="271" spans="24:44" x14ac:dyDescent="0.25"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</row>
    <row r="272" spans="24:44" x14ac:dyDescent="0.25"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</row>
    <row r="273" spans="24:44" x14ac:dyDescent="0.25"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</row>
    <row r="274" spans="24:44" x14ac:dyDescent="0.25"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</row>
    <row r="275" spans="24:44" x14ac:dyDescent="0.25"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</row>
    <row r="276" spans="24:44" x14ac:dyDescent="0.25"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</row>
    <row r="277" spans="24:44" x14ac:dyDescent="0.25"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</row>
    <row r="278" spans="24:44" x14ac:dyDescent="0.25"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</row>
    <row r="279" spans="24:44" x14ac:dyDescent="0.25"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</row>
    <row r="280" spans="24:44" x14ac:dyDescent="0.25"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</row>
    <row r="281" spans="24:44" x14ac:dyDescent="0.25"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</row>
    <row r="282" spans="24:44" x14ac:dyDescent="0.25"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</row>
    <row r="283" spans="24:44" x14ac:dyDescent="0.25"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</row>
    <row r="284" spans="24:44" x14ac:dyDescent="0.25"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</row>
    <row r="285" spans="24:44" x14ac:dyDescent="0.25"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</row>
    <row r="286" spans="24:44" x14ac:dyDescent="0.25"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</row>
    <row r="287" spans="24:44" x14ac:dyDescent="0.25"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</row>
    <row r="288" spans="24:44" x14ac:dyDescent="0.25"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</row>
  </sheetData>
  <mergeCells count="36">
    <mergeCell ref="A143:E143"/>
    <mergeCell ref="A144:E144"/>
    <mergeCell ref="A145:E145"/>
    <mergeCell ref="F2:H2"/>
    <mergeCell ref="I2:K2"/>
    <mergeCell ref="L2:N2"/>
    <mergeCell ref="O2:Q2"/>
    <mergeCell ref="A142:E142"/>
    <mergeCell ref="AZ2:BB2"/>
    <mergeCell ref="R2:T2"/>
    <mergeCell ref="U2:W2"/>
    <mergeCell ref="X2:Z2"/>
    <mergeCell ref="AA2:AC2"/>
    <mergeCell ref="AD2:AF2"/>
    <mergeCell ref="AG2:AI2"/>
    <mergeCell ref="AK2:AM2"/>
    <mergeCell ref="AN2:AP2"/>
    <mergeCell ref="AQ2:AS2"/>
    <mergeCell ref="AT2:AV2"/>
    <mergeCell ref="AW2:AY2"/>
    <mergeCell ref="CF2:CG2"/>
    <mergeCell ref="CH2:CI2"/>
    <mergeCell ref="F149:I149"/>
    <mergeCell ref="J149:J150"/>
    <mergeCell ref="BT2:BU2"/>
    <mergeCell ref="BV2:BW2"/>
    <mergeCell ref="BX2:BY2"/>
    <mergeCell ref="BZ2:CA2"/>
    <mergeCell ref="CB2:CC2"/>
    <mergeCell ref="CD2:CE2"/>
    <mergeCell ref="BC2:BE2"/>
    <mergeCell ref="BF2:BH2"/>
    <mergeCell ref="BI2:BK2"/>
    <mergeCell ref="BL2:BN2"/>
    <mergeCell ref="BP2:BQ2"/>
    <mergeCell ref="BR2:B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2024-12-12T08:07:20Z</dcterms:created>
  <dcterms:modified xsi:type="dcterms:W3CDTF">2024-12-12T13:14:57Z</dcterms:modified>
</cp:coreProperties>
</file>